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Usuari\Desktop\OneDrive_1_4-9-2024\"/>
    </mc:Choice>
  </mc:AlternateContent>
  <xr:revisionPtr revIDLastSave="0" documentId="13_ncr:1_{0C23153C-7849-46BF-897A-DBD65A5B9338}" xr6:coauthVersionLast="47" xr6:coauthVersionMax="47" xr10:uidLastSave="{00000000-0000-0000-0000-000000000000}"/>
  <bookViews>
    <workbookView xWindow="-120" yWindow="-120" windowWidth="29040" windowHeight="15720" xr2:uid="{00000000-000D-0000-FFFF-FFFF00000000}"/>
  </bookViews>
  <sheets>
    <sheet name="TUTOR ACADÈMIC" sheetId="2" r:id="rId1"/>
    <sheet name="TUTOR EMPRESA" sheetId="9" r:id="rId2"/>
    <sheet name="CORRECTOR 1" sheetId="3" r:id="rId3"/>
    <sheet name="CORRECTOR 2" sheetId="10" r:id="rId4"/>
    <sheet name="NOTA FINAL"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0" l="1"/>
  <c r="J14" i="10"/>
  <c r="I14" i="10"/>
  <c r="K14" i="3"/>
  <c r="J14" i="3"/>
  <c r="I14" i="3"/>
  <c r="J14" i="2"/>
  <c r="K14" i="2"/>
  <c r="I14" i="2"/>
  <c r="D2" i="11" l="1"/>
  <c r="C2" i="11"/>
  <c r="B2" i="11"/>
  <c r="I10" i="10" l="1"/>
  <c r="J10" i="3"/>
  <c r="I10" i="2"/>
  <c r="I8" i="2" l="1"/>
  <c r="I9" i="2"/>
  <c r="I13" i="2"/>
  <c r="K13" i="10" l="1"/>
  <c r="J13" i="10"/>
  <c r="I13" i="10"/>
  <c r="K12" i="10"/>
  <c r="J12" i="10"/>
  <c r="I12" i="10"/>
  <c r="K11" i="10"/>
  <c r="J11" i="10"/>
  <c r="I11" i="10"/>
  <c r="K10" i="10"/>
  <c r="J10" i="10"/>
  <c r="K9" i="10"/>
  <c r="J9" i="10"/>
  <c r="I9" i="10"/>
  <c r="K8" i="10"/>
  <c r="J8" i="10"/>
  <c r="I8" i="10"/>
  <c r="K13" i="3"/>
  <c r="J13" i="3"/>
  <c r="I13" i="3"/>
  <c r="K12" i="3"/>
  <c r="J12" i="3"/>
  <c r="I12" i="3"/>
  <c r="K11" i="3"/>
  <c r="J11" i="3"/>
  <c r="I11" i="3"/>
  <c r="K10" i="3"/>
  <c r="I10" i="3"/>
  <c r="K9" i="3"/>
  <c r="J9" i="3"/>
  <c r="I9" i="3"/>
  <c r="K8" i="3"/>
  <c r="J8" i="3"/>
  <c r="I8" i="3"/>
  <c r="K7" i="9"/>
  <c r="K12" i="9" s="1"/>
  <c r="J7" i="9"/>
  <c r="J12" i="9" s="1"/>
  <c r="I7" i="9"/>
  <c r="I12" i="9" s="1"/>
  <c r="J13" i="2"/>
  <c r="K13" i="2"/>
  <c r="J12" i="2"/>
  <c r="K12" i="2"/>
  <c r="J11" i="2"/>
  <c r="K11" i="2"/>
  <c r="J10" i="2"/>
  <c r="K10" i="2"/>
  <c r="J9" i="2"/>
  <c r="K9" i="2"/>
  <c r="I12" i="2"/>
  <c r="I11" i="2"/>
  <c r="I24" i="2" s="1"/>
  <c r="K8" i="2"/>
  <c r="J8" i="2"/>
  <c r="J24" i="2" l="1"/>
  <c r="I20" i="3"/>
  <c r="J20" i="3"/>
  <c r="K20" i="3"/>
  <c r="K24" i="2"/>
  <c r="I20" i="10"/>
  <c r="J20" i="10"/>
  <c r="K20" i="10"/>
  <c r="C3" i="11" l="1"/>
  <c r="B3" i="11"/>
  <c r="D3" i="11"/>
</calcChain>
</file>

<file path=xl/sharedStrings.xml><?xml version="1.0" encoding="utf-8"?>
<sst xmlns="http://schemas.openxmlformats.org/spreadsheetml/2006/main" count="352" uniqueCount="122">
  <si>
    <t>10-9</t>
  </si>
  <si>
    <t>Alt grau d'autonomia i iniciativa</t>
  </si>
  <si>
    <t>Autonomia i iniciativa suficients</t>
  </si>
  <si>
    <t>Autonomia i iniciativa limitades</t>
  </si>
  <si>
    <t>Títol del projecte:</t>
  </si>
  <si>
    <t>PUNTUACIÓ (%)</t>
  </si>
  <si>
    <t>MÈMORIA</t>
  </si>
  <si>
    <t>Estructura i aspectes formals</t>
  </si>
  <si>
    <t>DEFENSA</t>
  </si>
  <si>
    <t>Compliment de cronograma</t>
  </si>
  <si>
    <t>Actitud proactiva</t>
  </si>
  <si>
    <t>PUNTUACIÓ FINAL</t>
  </si>
  <si>
    <t>8,9-6,6</t>
  </si>
  <si>
    <t>6,5-5</t>
  </si>
  <si>
    <t>4,9-2,5</t>
  </si>
  <si>
    <t>Manca de sol·licitud de tutories</t>
  </si>
  <si>
    <t>Algunes deficiències respecte autonomia i iniciativa</t>
  </si>
  <si>
    <t>Manca total d'autonomia i iniciativa</t>
  </si>
  <si>
    <t>Els estudiants identifiquen correctament les preguntes i donen respostes concretes i detallades</t>
  </si>
  <si>
    <t>Els estudiants identifiquen les preguntes i donen resposta concretes, tot i que sense massa detall</t>
  </si>
  <si>
    <t>Els estudiants tenen dificultats per identificar les preguntes i donen respostes poc concretes</t>
  </si>
  <si>
    <t>Els estudiants no identifiquen  les preguntes o no son capaços de donar-hi resposta</t>
  </si>
  <si>
    <t>Els estudiants disposen de correctes habilitats comunicatives, verbals i no verbals</t>
  </si>
  <si>
    <t>Els estudiants disposen de poques habilitats comunicatives, verbals i no verbals</t>
  </si>
  <si>
    <t>Els estudiants disposen d'habilitats comunicatives poc desenvolupades</t>
  </si>
  <si>
    <t>Els estudiants presenten unes habilitats comunicatives molt deficients</t>
  </si>
  <si>
    <t>Tutor/a acadèmic:</t>
  </si>
  <si>
    <t>Corrector/a:</t>
  </si>
  <si>
    <t>Tutor/a d'empresa:</t>
  </si>
  <si>
    <t>ÍTEMS</t>
  </si>
  <si>
    <t>Conclusions</t>
  </si>
  <si>
    <t>2,4-0</t>
  </si>
  <si>
    <t>Valoració global</t>
  </si>
  <si>
    <t>NOTA sobre 10</t>
  </si>
  <si>
    <t>Recull i presenta de forma detallada tots els aspectes  requerits:                                                                                                 -Situació actual                                                                        -Fases del projecte                                                               -Resposta als objectius del projecte                                                                                                                                          -Aportació del projecte a l'empresa                                                                                                                                                              -Limitacions del projecte                                                                       -Futures accions</t>
  </si>
  <si>
    <t>Recull i presenta de forma detallada alguns dels aspectes  requerits:                                                                                                -Situació actual                                                                        -Fases del projecte                                                               -Resposta als objectius del projecte                                                                                                                                          -Aportació del projecte a l'empresa                                                                                                                                                              -Limitacions del projecte                                                                       -Futures accions</t>
  </si>
  <si>
    <t>Recull i presenta alguns dels aspectes  requerits:                                                                                                                       -Situació actual                                                                        -Fases del projecte                                                               -Resposta als objectius del projecte                                                                                                                                          -Aportació del projecte a l'empresa                                                                                                                                                              -Limitacions del projecte                                                                       -Futures accions</t>
  </si>
  <si>
    <t>Recull i presenta alguns dels aspectes  requerits amb greus deficiències:                                                                               -Situació actual                                                                        -Fases del projecte                                                               -Resposta als objectius del projecte                                                                                                                                          -Aportació del projecte a l'empresa                                                                                                                                                              -Limitacions del projecte                                                                       -Futures accions</t>
  </si>
  <si>
    <t>No recull ni presenta cap dels aspectes  requerits:                                                                                                                                -Situació actual                                                                        -Fases del projecte                                                               -Resposta als objectius del projecte                                                                                                                                          -Aportació del projecte a l'empresa                                                                                                                                                              -Limitacions del projecte                                                                       -Futures accions</t>
  </si>
  <si>
    <t xml:space="preserve">AVALUACIÓ DEL PROCÉS </t>
  </si>
  <si>
    <t>AVALUACIÓ DEL PROCÉS</t>
  </si>
  <si>
    <t>Els estudiants no identifiquen i no són capaços de donar una resposta concreta</t>
  </si>
  <si>
    <t>Comunicació verbal i no verbal</t>
  </si>
  <si>
    <t>Idoneïtat de resposta a les preguntes del tribunal</t>
  </si>
  <si>
    <t>Codi del projecte:</t>
  </si>
  <si>
    <t>Cal indicar les notes per a cada ítem a les caselles marcades en gris</t>
  </si>
  <si>
    <t>Cal indicar els noms dels estudiants a la casella gris, ordenats alfabèticament</t>
  </si>
  <si>
    <t>Nom i cognoms d'estudiant 1</t>
  </si>
  <si>
    <t>Nom i cognoms d'estudiant 2</t>
  </si>
  <si>
    <t>Nom i cognoms d'estudiant 3</t>
  </si>
  <si>
    <t>Valorar individualment a les caselles en gris</t>
  </si>
  <si>
    <t>Cal justificar les avaluacions de cada apartat i, en casos d'observacions individuals, indicar el nom de l'estudiant</t>
  </si>
  <si>
    <t>En cas que el TFG hagi obtingut una qualificació igual o major a 9, si creus que seria mereixedor d'una Matrícula d'Honor, marca amb una creu la següent casella en gris:</t>
  </si>
  <si>
    <t>Aquesta valoració es tindrà en compte a l'hora de l'assignació final de matrícules d'honor entre tots aquells TFGs que hagin obtingut una qualificació final igual o superior a 9. Només un 5% d'aquests TFGs podran rebre aquesta distinció.</t>
  </si>
  <si>
    <t>NOTA FINAL</t>
  </si>
  <si>
    <t>AVALUACIÓ</t>
  </si>
  <si>
    <t>*Per aprovar l’assignatura és requisit indispensable haver obtingut una nota final mínima de “5”.
*Si l’estudiant no aconsegueix assolir els objectius d’aprenentatge de l’assignatura, per a optar a una reavaluació serà imprescindible haver obtingut una qualificació final entre “4-4.9”. 
*Si l'avaluació de dos dels membres del tribunal és inferior al 5, el TFG no pot ser aprovat malgrat que la mitjana final sigui igual o superior a 5. En aquest cas, la nota final serà de 4.5, com a màxim.
*Si l'avaluació de dos dels membres del tribunal és inferior al 4, el TFG no pot optar a la reavaluació malgrat que la mitjana final sigui igual o superior a 4. En aquest cas, la nota final serà de 3.5, com a màxim.
*Un estudiant amb una qualificació final inferior al 5 no pot optar a la reavaluació, si altres membres del seu grup de TFG han obtingut una avaluació igual o superior al 5.
*En el marc de les seves competències el tutor/a d’un TFG té potestat per excloure un estudiant del procés d’avaluació global de l’assignatura. Aquesta exclusió comporta de manera automàtica el fet de suspendre l’assignatura sense dret a reavaluació.</t>
  </si>
  <si>
    <t>REAVALUACIÓ</t>
  </si>
  <si>
    <t>*El procés de reavaluació, en cas que els dos membres del tribunal atorguin una qualificació global inferior a 5, l’estudiant no podrà superar l’assignatura. En aquest cas, la nota final serà de 4.5, com a màxim.                                                                                                   *El procés de reavaluació només implicarà modificació de l’acta de qualificació final en el cas que la nova prova d’avaluació sigui aprovada i, en qualsevol cas, la qualificació màxima serà de 5.</t>
  </si>
  <si>
    <t>No inclou ni resum ni paraules clau.</t>
  </si>
  <si>
    <t>Resum i paraules clau</t>
  </si>
  <si>
    <t xml:space="preserve">Introducció i Marc teòric </t>
  </si>
  <si>
    <t>Objectius</t>
  </si>
  <si>
    <t>Els objectius són inexistents o bé no tenen un format adequat, no són gens realistes i no es divideixen entre general i específics</t>
  </si>
  <si>
    <t>Metodologia</t>
  </si>
  <si>
    <t>Recull i presenta de forma detallada tots els aspectes  requerits:                                                                                                   -Resposta als objectius  de la investigació                                                                    -Implicacions pràctiques                                                                                   -Limitacions de la recerca                                                                                  -Futures línies d'investigació</t>
  </si>
  <si>
    <t>Recull i presenta de forma detallada alguns dels aspectes  requerits:                                                                                                    -Resposta als objectius  de la investigació                                                                    -Implicacions pràctiques                                                                                   -Limitacions de la recerca                                                                                  -Futures línies d'investigació</t>
  </si>
  <si>
    <t>Recull i presenta alguns dels aspectes  requerits:                                                                                                                   -Resposta als objectius  de la investigació                                                                    -Implicacions pràctiques                                                                                   -Limitacions de la recerca                                                                                  -Futures línies d'investigació</t>
  </si>
  <si>
    <t>Recull i presenta alguns dels aspectes  requerits amb greus deficiències:                                                                               -Resposta als objectius  de la investigació                                                                    -Implicacions pràctiques                                                                                   -Limitacions de la recerca                                                                                  -Futures línies d'investigació</t>
  </si>
  <si>
    <t>No recull ni presenta cap dels aspectes  requerits:                                                                                                                   -Resposta als objectius  de la investigació                                                                    -Implicacions pràctiques                                                                                   -Limitacions de la recerca                                                                                  -Futures línies d'investigació</t>
  </si>
  <si>
    <t>Síntesi i gestió del temps</t>
  </si>
  <si>
    <t>El discurs té greus deficiències i no s'ajusta al temps indicat (10 minuts). La presentació contempla l'exposició dels diferents apartats de la memòria de forma desequilibrada</t>
  </si>
  <si>
    <t>El discurs té greus deficiències i no s'ajusta al temps indicat (10 minuts). La presentació no contempla l'exposició dels diferents apartats de la memòria</t>
  </si>
  <si>
    <t>Qualitat dels recursos de suport</t>
  </si>
  <si>
    <t>Aprofitament de les tutories</t>
  </si>
  <si>
    <t>Sol·licitud i assistència a totes les tutories concertades. Aprofitament excel·lent de les tutories (preparació prèvia de les tutories, mostra de progressos importants, incorporació de millores a partir del feedback)</t>
  </si>
  <si>
    <t>Sol·licitud i assistència a totes les tutories concertades. Aprofitament regular de les tutories (preparació prèvia de les tutories, mostra de progressos, incorporació d'algunes millores a partir del feedback)</t>
  </si>
  <si>
    <t>Sol·licitud i assistència a totes les tutories concertades. Aprofitament irregular de les tutories (poca preparació prèvia de les tutories, mostra de progressos poc rellevants, consideració relativa del feedback)</t>
  </si>
  <si>
    <t>Sol·licitud de tutories, però manca d'assistència. Aprofitament pobre del feedback i manca de millores a partir d'aquest</t>
  </si>
  <si>
    <t>Seguiment del cronograma regular, acomplint en alt grau les fases establertes i realització d'entregues parcials amb avanços substancials</t>
  </si>
  <si>
    <t>Seguiment del cronograma regular, acomplint parcialment les fases establertes i realització d'entregues parcials amb avanços rellevants</t>
  </si>
  <si>
    <t>Seguiment del cronograma irregular, acomplint parcialment les fases establertes i realització d'entregues parcials amb avanços irrellevants</t>
  </si>
  <si>
    <t>Seguiment del cronograma irregular, sense acomplir les fases establertes i realització d'entregues parcialsense avanós</t>
  </si>
  <si>
    <t>Manca de cronograma i d'acompliment de les fases establertes, sense la realització d'entregues parcials</t>
  </si>
  <si>
    <t>Segueix l'estructura/apartats requerits, compleix el manual d'estil (cites, referències, gràfics, taules....) i presenta una acurada ortografia i sintaxi</t>
  </si>
  <si>
    <t>Segueix l'estructura/apartats requerits en la majoria del projecte, compleix en gran part el manual d'estil (cites, referències, gràfics, taules....) i presenta una bona ortografia i sintaxi</t>
  </si>
  <si>
    <t>Presenta deficiències lleus en l'estructura/apartats requerits, en ortografia i sintaxi, i en el manual d'estil (cites, referències, gràfics, taules....)</t>
  </si>
  <si>
    <t>Presenta incoherències en l'estructura, no té en compte el manual d'estil (cites, referències, gràfics, taules....)  i presenta deficiències significatives en l'ortografia i sintaxi</t>
  </si>
  <si>
    <t>Presenta incoherències en l'estructura, no inclou tots els apartats, no té en compte el manual d'estil (cites, referències, gràfics, taules....) i presenta deficiències significatives en l'ortografia i sintaxi</t>
  </si>
  <si>
    <t>Resultats i discussió (si escau)</t>
  </si>
  <si>
    <t>Es presenten resultats poc significatius en coherència amb el plantejament inicial de la recerca  i els objectius i es descriuen amb greus deficiències. En el cas que procedeixi la discussió, s'interpreten els resultats de forma contrastada amb estudis previs, citant-ne alguns</t>
  </si>
  <si>
    <t>Es presenten resultats que no estan alienats amb el plantejament inicial de la recerca  i els objectius i no es descriuen. En el cas que procedeixi la discussió, no s'interpreten els els resultats de forma contrastada amb estudis previs</t>
  </si>
  <si>
    <r>
      <t>La qualitat i l'ús dels recursos de suport és acurada i rigoro</t>
    </r>
    <r>
      <rPr>
        <sz val="8"/>
        <rFont val="Steradian Light"/>
        <family val="3"/>
      </rPr>
      <t>sa, tant a nivell de continguts com de disseny. El recurs de suport és atractiu i exemplificador del discurs, sense excessiva càrrega de text, amb el contingut visual i llegible, amb referències i dades clau</t>
    </r>
  </si>
  <si>
    <r>
      <t>La qualitat i l'ús dels recursos de suport és correcte</t>
    </r>
    <r>
      <rPr>
        <sz val="8"/>
        <rFont val="Steradian Light"/>
        <family val="3"/>
      </rPr>
      <t>, tant a nivell de continguts com de disseny. El recurs de suport és majoritàriament atractiu i exemplificador del discurs, sense excessiva càrrega de text, amb el contingut visual i llegible, amb referències i dades clau</t>
    </r>
  </si>
  <si>
    <r>
      <t>La qualitat i l'ús dels recursos de suport té algunes deficiències</t>
    </r>
    <r>
      <rPr>
        <sz val="8"/>
        <rFont val="Steradian Light"/>
        <family val="3"/>
      </rPr>
      <t>, tant a nivell de continguts com de disseny. El recurs de suport és atractiu i exemplificador del discurs, tot i que en alguns punts hi ha massa text, o el contingut no és visual i llegible, o manquen referències i dades clau</t>
    </r>
  </si>
  <si>
    <r>
      <t>La qualitat i l'ús dels recursos de suport és pobra</t>
    </r>
    <r>
      <rPr>
        <sz val="8"/>
        <rFont val="Steradian Light"/>
        <family val="3"/>
      </rPr>
      <t>, tant a nivell de continguts com de disseny. El recurs de suport no és atractiu i exemplificador del discurs, hi ha massa text, el contingut no és visual i llegible, manquen referències i dades clau</t>
    </r>
  </si>
  <si>
    <r>
      <t>La qualitat i l'ús dels recursos de suport és deficient</t>
    </r>
    <r>
      <rPr>
        <sz val="8"/>
        <rFont val="Steradian Light"/>
        <family val="3"/>
      </rPr>
      <t>, tant a nivell de continguts com de disseny. El recurs de suport no és atractiu i exemplificador del discurs, hi ha massa text, el contingut no és visual i llegible, i manquen referències i dades clau</t>
    </r>
  </si>
  <si>
    <t>Inclou una síntesi del treball d'unes 200 paraules on s'inclouen els aspectes principals del projecte (objectius, metodologia, resultats i conclusions). S'incorporen de 3 a 5 paraules clau ordenades alfabèticamentpertinents i  representatives de la recerca realitzada</t>
  </si>
  <si>
    <t>Inclou resum i l'extensió s'ajusta a les 200 paraules aproximades. S'inclouen la majoria d'aspectes principals del projecte (objectius, metodologia, resultats i conclusions). S'inclouen de 3 a 5 paraules clau, la majoria de les quals s'ajusten a la temàtica del projecte</t>
  </si>
  <si>
    <t>Inclou resum i l'extensió s'ajusta a les 200 paraules aproximades. S'inclouen amb deficiències la majoria d'aspectes principals del projecte (objectius, metodologia, resultats i conclusions). S'inclouen de 3 a 5 paraules clau, algunes de les quals s'ajusten a la temàtica del projecte</t>
  </si>
  <si>
    <t>Inclou resum, però l'extensió no s'ajusta a les 200 paraules aproximades i tampoc s'inclouen la majoria dels aspectes principals del projecte (objectius, metodologia, resultats i conclusions). No s'arriba a incloure un nombre mínim de 3 a 5 paraules clau, i les incloses no s'ajusten a la temàtica del projecte.</t>
  </si>
  <si>
    <t>Es justifica perfectament la pertinença i la necessitat de la recerca. Recull amb rigurositat científica els conceptes clau, autors/es i teories principals, així com l'estat actual de l'objecte d'estudi i el seu context. Es contextualitza el projecte en el seu entorn i en l'empresa on es desenvolupa. S'inclouen referències científiques que justifiquen tota informació inclosa, tant a l'apartat d'Introducció com a Marc teòric</t>
  </si>
  <si>
    <t>Es justifica majoritàriament la pertinença i la necessitat de la recerca. Recull majoritàriament els conceptes clau, autors/es i teories principals, així com l'estat actual de l'objecte d'estudi i el seu context. Es contextualitza el projecte en el seu entorn i en l'empresa on es desenvolupa. S'inclouen referències científiques que justifiquen la majoria de la informació inclosa, tant a l'apartat d'Introducció com a Marc teòric</t>
  </si>
  <si>
    <t>Es justifica parcialment la pertinença i la necessitat de la recerca. Recull amb deficiències els conceptes clau, autors/es i teories principals, així com l'estat actual de l'objecte d'estudi i el seu context. Es contextualitza parcialment el projecte en el seu entorn i en l'empresa on es desenvolupa. S'inclouen algunes referències científiques per justificar la informació inclosa, tant a l'apartat d'Introducció com a Marc teòric</t>
  </si>
  <si>
    <t>Es justifica la pertinença i la necessitat de la recerca sense basar-se en estudis previs. Greus deficiències en la definició dels conceptes clau, autors/es i teories principals, així com l'estat actual de l'objecte d'estudi i el seu context. Gairebé no es contextualitza el projecte en el seu entorn i en l'empresa on es desenvolupa. Gairebé no s'inclouen referències científiques per justificar la informació inclosa, tant a l'apartat d'Introducció com a Marc teòric</t>
  </si>
  <si>
    <t>No es justifica  la pertinença i la necessitat de la recerca. Inexistència de definició dels conceptes clau, autors/es i teories principals, així com l'estat actual de l'objecte d'estudi i el seu context. No es contextualitza el projecte en el seu entorn i en l'empresa on es desenvolupa.No s'inclou cap tipus de referències</t>
  </si>
  <si>
    <t>Planteja perfectament uns objectius assequibles, amb un format adequat i dividint-los en general i específics</t>
  </si>
  <si>
    <t>Planteja majoritàriament objectius assequibles, amb un format adequat i dividint-los en general i específics</t>
  </si>
  <si>
    <t>Planteja objectius parcialment assequibles, amb un format adequat en alguns casos i dividint-los en general i específics</t>
  </si>
  <si>
    <t>Els objectius estan mal plantejats, no són massa realistes i hi ha confusió entre l'objectiu general i els específics</t>
  </si>
  <si>
    <r>
      <rPr>
        <sz val="8"/>
        <rFont val="Steradian Light"/>
        <family val="3"/>
      </rPr>
      <t xml:space="preserve">Recull i presenta forma detallada tots 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r>
    <r>
      <rPr>
        <sz val="8"/>
        <color rgb="FFFF0000"/>
        <rFont val="Steradian Light"/>
        <family val="3"/>
      </rPr>
      <t xml:space="preserve">     </t>
    </r>
    <r>
      <rPr>
        <sz val="8"/>
        <color rgb="FF000000"/>
        <rFont val="Steradian Light"/>
        <family val="3"/>
      </rPr>
      <t xml:space="preserve">                                                                                                                                                        </t>
    </r>
  </si>
  <si>
    <t xml:space="preserve">Recull i presenta de forma detallada la majoria dels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</si>
  <si>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Recull i presenta de forma general la majoria d'aspectes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</si>
  <si>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Recull i presenta escassament alguns dels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 Tècniques i instruments de recollida d'informació                                                               -Descripció de l'anàlisi de dades                       </t>
  </si>
  <si>
    <t xml:space="preserve">No recull i ni presenta, o ho fa amb greus deficiències, els aspectes metodològics requerits:
-Descripció del procediment i fases de la recerca                                                                        -Tipus d'investigació (descriptiva, comparativa, analítica,...)
- Tipus de metodologia (quantitativa, qualitativa o mitxa)
-Descripció de la població i mostra (característiques, mida de la mostra, tècniques de mostreig)                                                                         -Tècniques i instruments de recollida d'informació                                                               -Descripció de l'anàlisi de dades                                                                     </t>
  </si>
  <si>
    <r>
      <t>Es presenten de forma detallada resultats significatius en coherència amb el plantejament inicial de la recerc</t>
    </r>
    <r>
      <rPr>
        <sz val="8"/>
        <rFont val="Steradian Light"/>
        <family val="3"/>
      </rPr>
      <t>a i els objectius</t>
    </r>
    <r>
      <rPr>
        <sz val="8"/>
        <color rgb="FF000000"/>
        <rFont val="Steradian Light"/>
        <family val="3"/>
      </rPr>
      <t xml:space="preserve"> i es descriuen</t>
    </r>
    <r>
      <rPr>
        <sz val="8"/>
        <rFont val="Steradian Light"/>
        <family val="3"/>
      </rPr>
      <t xml:space="preserve"> amb profunditat. En el cas que procedeixi la discussió, s'interpreten perfectament els resultats de forma contrastada amb estudis previs, citant-los adequadament</t>
    </r>
  </si>
  <si>
    <t>Es presenten alguns resultats significatius  en coherència amb el plantejament inicial de la recerca i els objectius i es descriuen amb profunditat. En el cas que procedeixi la discussió, s'interpreten corresponentment els resultats de forma contrastada amb estudis previs, citant-los adequadament</t>
  </si>
  <si>
    <t>Es presenten resultats poc significatius en coherència amb el plantejament inicial de la recerca  i els objectius i es descriuen amb superficialitat. En el cas que procedeixi la discussió, s'interpreten amb algunes deficiències els resultats de forma contrastada amb estudis previs, citant-los adequadament</t>
  </si>
  <si>
    <t>El discurs es mostra amb absoluta claredat, organitzat i sintetitzat ajustant-se al temps indicat (10 minuts). La presentació contempla l'exposició dels diferents apartats de la memòria, incloent els elements més rellevants de cadascun d'ells.</t>
  </si>
  <si>
    <t>El discurs es mostra amb absoluta claredat, organitzat i sintetitzat ajustant-se al temps indicat (10 minuts). La presentació contempla l'exposició dels diferents apartats de la memòria, incloent la majoria d'elements més rellevants de cadascun d'ells.</t>
  </si>
  <si>
    <t>El discurs li falta claredat, ordre i síntesi, ajustant-se al temps indicat (10 minuts). La presentació contempla l'exposició de la majoria d'apartats de la memòria, incloent la majoria d'elements més rellevants de cadascun d'ells.</t>
  </si>
  <si>
    <t>Els estudiants disposen d'excel·lents habilitats comunicatives, verbals i no verbals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</si>
</sst>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8"/>
      <color rgb="FF000000"/>
      <name val="Century Gothic"/>
      <family val="2"/>
    </font>
    <font>
      <sz val="8"/>
      <color rgb="FF000000"/>
      <name val="Century Gothic"/>
      <family val="2"/>
    </font>
    <font>
      <sz val="8"/>
      <name val="Century Gothic"/>
      <family val="2"/>
    </font>
    <font>
      <b/>
      <sz val="10"/>
      <color theme="1"/>
      <name val="Century Gothic"/>
      <family val="2"/>
    </font>
    <font>
      <sz val="10"/>
      <color theme="1"/>
      <name val="Century Gothic"/>
      <family val="2"/>
    </font>
    <font>
      <b/>
      <sz val="8"/>
      <color theme="0"/>
      <name val="Steradian Light"/>
      <family val="3"/>
    </font>
    <font>
      <b/>
      <sz val="8"/>
      <color rgb="FF000000"/>
      <name val="Steradian Light"/>
      <family val="3"/>
    </font>
    <font>
      <sz val="8"/>
      <color rgb="FF000000"/>
      <name val="Steradian Light"/>
      <family val="3"/>
    </font>
    <font>
      <sz val="8"/>
      <name val="Steradian Light"/>
      <family val="3"/>
    </font>
    <font>
      <b/>
      <sz val="12"/>
      <color theme="1"/>
      <name val="Steradian Light"/>
      <family val="3"/>
    </font>
    <font>
      <b/>
      <sz val="11"/>
      <color theme="1"/>
      <name val="Steradian Light"/>
      <family val="3"/>
    </font>
    <font>
      <b/>
      <sz val="10"/>
      <color theme="1"/>
      <name val="Steradian Light"/>
      <family val="3"/>
    </font>
    <font>
      <sz val="10"/>
      <color theme="1"/>
      <name val="Steradian Light"/>
      <family val="3"/>
    </font>
    <font>
      <sz val="11"/>
      <color theme="1"/>
      <name val="Steradian Light"/>
      <family val="3"/>
    </font>
    <font>
      <b/>
      <sz val="8"/>
      <name val="Steradian Light"/>
      <family val="3"/>
    </font>
    <font>
      <sz val="11"/>
      <name val="Steradian Light"/>
      <family val="3"/>
    </font>
    <font>
      <sz val="11"/>
      <color rgb="FFFF0000"/>
      <name val="Calibri"/>
      <family val="2"/>
      <scheme val="minor"/>
    </font>
    <font>
      <sz val="10"/>
      <color rgb="FFFF0000"/>
      <name val="Steradian Light"/>
      <family val="3"/>
    </font>
    <font>
      <sz val="8"/>
      <color theme="1"/>
      <name val="Steradian Light"/>
      <family val="3"/>
    </font>
    <font>
      <sz val="11"/>
      <color rgb="FFFF0000"/>
      <name val="Steradian Light"/>
      <family val="3"/>
    </font>
    <font>
      <b/>
      <sz val="10"/>
      <color theme="0"/>
      <name val="Steradian Light"/>
      <family val="3"/>
    </font>
    <font>
      <b/>
      <sz val="11"/>
      <color rgb="FFFF0000"/>
      <name val="Calibri"/>
      <family val="2"/>
      <scheme val="minor"/>
    </font>
    <font>
      <sz val="8"/>
      <color rgb="FFFF0000"/>
      <name val="Steradian Light"/>
      <family val="3"/>
    </font>
  </fonts>
  <fills count="7">
    <fill>
      <patternFill patternType="none"/>
    </fill>
    <fill>
      <patternFill patternType="gray125"/>
    </fill>
    <fill>
      <patternFill patternType="solid">
        <fgColor theme="6" tint="0.39997558519241921"/>
        <bgColor indexed="64"/>
      </patternFill>
    </fill>
    <fill>
      <patternFill patternType="solid">
        <fgColor rgb="FF7529F1"/>
        <bgColor indexed="64"/>
      </patternFill>
    </fill>
    <fill>
      <patternFill patternType="solid">
        <fgColor rgb="FFFF0000"/>
        <bgColor indexed="64"/>
      </patternFill>
    </fill>
    <fill>
      <patternFill patternType="solid">
        <fgColor rgb="FFFD030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63">
    <xf numFmtId="0" fontId="0" fillId="0" borderId="0" xfId="0"/>
    <xf numFmtId="0" fontId="7" fillId="0" borderId="1" xfId="0" applyFont="1" applyBorder="1" applyAlignment="1">
      <alignment horizontal="center" vertical="center" wrapText="1"/>
    </xf>
    <xf numFmtId="0" fontId="14" fillId="6" borderId="1" xfId="0" applyFont="1" applyFill="1" applyBorder="1" applyAlignment="1" applyProtection="1">
      <alignment vertical="center"/>
      <protection locked="0"/>
    </xf>
    <xf numFmtId="2" fontId="7" fillId="6" borderId="1" xfId="0" applyNumberFormat="1" applyFont="1" applyFill="1" applyBorder="1" applyAlignment="1" applyProtection="1">
      <alignment horizontal="center" vertical="center" wrapText="1"/>
      <protection locked="0"/>
    </xf>
    <xf numFmtId="0" fontId="4" fillId="6" borderId="0" xfId="0" applyFont="1" applyFill="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5"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0" fontId="14" fillId="0" borderId="0" xfId="0" applyFont="1" applyAlignment="1">
      <alignment horizontal="center" vertical="center"/>
    </xf>
    <xf numFmtId="0" fontId="14" fillId="0" borderId="0" xfId="0" applyFont="1" applyAlignment="1">
      <alignment horizontal="right"/>
    </xf>
    <xf numFmtId="0" fontId="20" fillId="0" borderId="0" xfId="0" applyFont="1" applyAlignment="1">
      <alignment vertical="center"/>
    </xf>
    <xf numFmtId="0" fontId="21" fillId="3" borderId="3" xfId="0" applyFont="1" applyFill="1" applyBorder="1" applyAlignment="1">
      <alignment horizontal="right" vertical="center" wrapText="1"/>
    </xf>
    <xf numFmtId="2" fontId="11" fillId="2" borderId="1" xfId="0" applyNumberFormat="1" applyFont="1" applyFill="1" applyBorder="1" applyAlignment="1">
      <alignment horizontal="center" vertical="center"/>
    </xf>
    <xf numFmtId="0" fontId="19"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16" fillId="6" borderId="0" xfId="0" applyFont="1" applyFill="1" applyAlignment="1" applyProtection="1">
      <alignment horizontal="left" vertical="top"/>
      <protection locked="0"/>
    </xf>
    <xf numFmtId="0" fontId="16" fillId="6" borderId="0" xfId="0" applyFont="1" applyFill="1" applyProtection="1">
      <protection locked="0"/>
    </xf>
    <xf numFmtId="0" fontId="17" fillId="0" borderId="0" xfId="0" applyFont="1" applyAlignment="1">
      <alignment vertical="center" wrapText="1"/>
    </xf>
    <xf numFmtId="0" fontId="17" fillId="0" borderId="0" xfId="0" applyFont="1" applyAlignment="1">
      <alignment vertical="center"/>
    </xf>
    <xf numFmtId="1" fontId="0" fillId="0" borderId="0" xfId="0" applyNumberFormat="1" applyAlignment="1">
      <alignment vertical="center"/>
    </xf>
    <xf numFmtId="0" fontId="12"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13" fillId="0" borderId="0" xfId="0" applyFont="1" applyAlignment="1" applyProtection="1">
      <alignment vertical="center"/>
    </xf>
    <xf numFmtId="0" fontId="4" fillId="0" borderId="0" xfId="0" applyFont="1" applyAlignment="1" applyProtection="1">
      <alignment horizontal="center" vertical="center"/>
    </xf>
    <xf numFmtId="0" fontId="18"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center" vertical="center"/>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0" fontId="6" fillId="3" borderId="1"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2" fontId="7" fillId="0" borderId="1" xfId="0" applyNumberFormat="1" applyFont="1" applyBorder="1" applyAlignment="1" applyProtection="1">
      <alignment horizontal="center" vertical="center" wrapText="1"/>
    </xf>
    <xf numFmtId="0" fontId="9" fillId="0" borderId="1" xfId="0" applyFont="1" applyBorder="1" applyAlignment="1" applyProtection="1">
      <alignment horizontal="left" vertical="center" wrapText="1"/>
    </xf>
    <xf numFmtId="1" fontId="15" fillId="0" borderId="1" xfId="0" applyNumberFormat="1" applyFont="1" applyBorder="1" applyAlignment="1" applyProtection="1">
      <alignment horizontal="center" vertical="center" wrapText="1"/>
    </xf>
    <xf numFmtId="0" fontId="6" fillId="4" borderId="1" xfId="0" applyFont="1" applyFill="1" applyBorder="1" applyAlignment="1" applyProtection="1">
      <alignment horizontal="left" vertical="center" wrapText="1"/>
    </xf>
    <xf numFmtId="0" fontId="6" fillId="4" borderId="1" xfId="0" applyFont="1" applyFill="1" applyBorder="1" applyAlignment="1" applyProtection="1">
      <alignment horizontal="center" vertical="center" wrapText="1"/>
    </xf>
    <xf numFmtId="2" fontId="6" fillId="5" borderId="1" xfId="0" applyNumberFormat="1"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0" fillId="0" borderId="0" xfId="0" applyFont="1" applyAlignment="1" applyProtection="1">
      <alignment horizontal="right" vertical="top"/>
    </xf>
    <xf numFmtId="0" fontId="0" fillId="0" borderId="0" xfId="0" applyAlignment="1" applyProtection="1">
      <alignment horizontal="right"/>
    </xf>
    <xf numFmtId="2" fontId="11" fillId="2" borderId="2" xfId="0" applyNumberFormat="1" applyFont="1" applyFill="1" applyBorder="1" applyAlignment="1" applyProtection="1">
      <alignment horizontal="center" vertical="center"/>
    </xf>
    <xf numFmtId="0" fontId="13" fillId="0" borderId="0" xfId="0" applyFont="1" applyAlignment="1" applyProtection="1">
      <alignment horizontal="center" vertical="center"/>
    </xf>
    <xf numFmtId="0" fontId="12" fillId="0" borderId="0" xfId="0" applyFont="1" applyAlignment="1" applyProtection="1">
      <alignment horizontal="center"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15"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8" fillId="0" borderId="0" xfId="0" applyFont="1" applyAlignment="1" applyProtection="1">
      <alignment horizontal="left" vertical="center" wrapText="1"/>
    </xf>
    <xf numFmtId="0" fontId="9" fillId="0" borderId="0" xfId="0" applyFont="1" applyAlignment="1" applyProtection="1">
      <alignment horizontal="left" vertical="center" wrapText="1"/>
    </xf>
    <xf numFmtId="1" fontId="7" fillId="0" borderId="0" xfId="0" applyNumberFormat="1" applyFont="1" applyAlignment="1" applyProtection="1">
      <alignment horizontal="center" vertical="center" wrapText="1"/>
    </xf>
  </cellXfs>
  <cellStyles count="1">
    <cellStyle name="Normal" xfId="0" builtinId="0"/>
  </cellStyles>
  <dxfs count="30">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zoomScaleNormal="100" workbookViewId="0">
      <pane ySplit="6" topLeftCell="A7" activePane="bottomLeft" state="frozen"/>
      <selection pane="bottomLeft" activeCell="H12" sqref="H12"/>
    </sheetView>
  </sheetViews>
  <sheetFormatPr baseColWidth="10" defaultColWidth="11.42578125" defaultRowHeight="15.75" x14ac:dyDescent="0.25"/>
  <cols>
    <col min="1" max="1" width="24.140625" style="9" customWidth="1"/>
    <col min="2" max="2" width="15.85546875" style="10" customWidth="1"/>
    <col min="3" max="6" width="31.42578125" style="9" customWidth="1"/>
    <col min="7" max="7" width="36.140625" style="9" customWidth="1"/>
    <col min="8" max="8" width="21.28515625" style="10" customWidth="1"/>
    <col min="9" max="10" width="15.7109375" style="8" customWidth="1"/>
    <col min="11" max="11" width="14.42578125" style="8" customWidth="1"/>
    <col min="12" max="12" width="11.42578125" style="8"/>
    <col min="13" max="16384" width="11.42578125" style="9"/>
  </cols>
  <sheetData>
    <row r="1" spans="1:12" s="6" customFormat="1" ht="13.5" x14ac:dyDescent="0.25">
      <c r="A1" s="25" t="s">
        <v>4</v>
      </c>
      <c r="B1" s="4"/>
      <c r="C1" s="26"/>
      <c r="D1" s="26"/>
      <c r="E1" s="26"/>
      <c r="F1" s="26"/>
      <c r="G1" s="26"/>
      <c r="H1" s="27"/>
      <c r="I1" s="28"/>
      <c r="J1" s="28"/>
      <c r="K1" s="28"/>
      <c r="L1" s="7"/>
    </row>
    <row r="2" spans="1:12" s="6" customFormat="1" ht="13.5" x14ac:dyDescent="0.25">
      <c r="A2" s="25" t="s">
        <v>44</v>
      </c>
      <c r="B2" s="4"/>
      <c r="C2" s="26"/>
      <c r="D2" s="26"/>
      <c r="E2" s="26"/>
      <c r="F2" s="26"/>
      <c r="G2" s="26"/>
      <c r="H2" s="27"/>
      <c r="I2" s="28"/>
      <c r="J2" s="28"/>
      <c r="K2" s="28"/>
      <c r="L2" s="7"/>
    </row>
    <row r="3" spans="1:12" s="6" customFormat="1" ht="13.5" x14ac:dyDescent="0.25">
      <c r="A3" s="25" t="s">
        <v>26</v>
      </c>
      <c r="B3" s="4"/>
      <c r="C3" s="26"/>
      <c r="D3" s="26"/>
      <c r="E3" s="26"/>
      <c r="F3" s="26"/>
      <c r="G3" s="26"/>
      <c r="H3" s="27"/>
      <c r="I3" s="26"/>
      <c r="J3" s="26"/>
      <c r="K3" s="26"/>
      <c r="L3" s="7"/>
    </row>
    <row r="4" spans="1:12" s="6" customFormat="1" x14ac:dyDescent="0.25">
      <c r="A4" s="26"/>
      <c r="B4" s="29"/>
      <c r="C4" s="26"/>
      <c r="D4" s="26"/>
      <c r="E4" s="26"/>
      <c r="F4" s="26"/>
      <c r="G4" s="26"/>
      <c r="H4" s="27"/>
      <c r="I4" s="30" t="s">
        <v>46</v>
      </c>
      <c r="J4" s="28"/>
      <c r="K4" s="28"/>
      <c r="L4" s="8"/>
    </row>
    <row r="5" spans="1:12" ht="22.5" x14ac:dyDescent="0.25">
      <c r="A5" s="31"/>
      <c r="B5" s="32"/>
      <c r="C5" s="31"/>
      <c r="D5" s="31"/>
      <c r="E5" s="31"/>
      <c r="F5" s="30" t="s">
        <v>45</v>
      </c>
      <c r="G5" s="31"/>
      <c r="H5" s="32"/>
      <c r="I5" s="33" t="s">
        <v>47</v>
      </c>
      <c r="J5" s="33" t="s">
        <v>48</v>
      </c>
      <c r="K5" s="33" t="s">
        <v>49</v>
      </c>
    </row>
    <row r="6" spans="1:12" x14ac:dyDescent="0.25">
      <c r="A6" s="34" t="s">
        <v>29</v>
      </c>
      <c r="B6" s="33" t="s">
        <v>5</v>
      </c>
      <c r="C6" s="35" t="s">
        <v>0</v>
      </c>
      <c r="D6" s="35" t="s">
        <v>12</v>
      </c>
      <c r="E6" s="35" t="s">
        <v>13</v>
      </c>
      <c r="F6" s="35" t="s">
        <v>14</v>
      </c>
      <c r="G6" s="35" t="s">
        <v>31</v>
      </c>
      <c r="H6" s="33" t="s">
        <v>33</v>
      </c>
      <c r="I6" s="2"/>
      <c r="J6" s="2"/>
      <c r="K6" s="2"/>
    </row>
    <row r="7" spans="1:12" x14ac:dyDescent="0.25">
      <c r="A7" s="36" t="s">
        <v>6</v>
      </c>
      <c r="B7" s="37">
        <v>70</v>
      </c>
      <c r="C7" s="37"/>
      <c r="D7" s="37"/>
      <c r="E7" s="37"/>
      <c r="F7" s="37"/>
      <c r="G7" s="37"/>
      <c r="H7" s="37"/>
      <c r="I7" s="37"/>
      <c r="J7" s="37"/>
      <c r="K7" s="37"/>
    </row>
    <row r="8" spans="1:12" ht="56.25" x14ac:dyDescent="0.25">
      <c r="A8" s="34" t="s">
        <v>7</v>
      </c>
      <c r="B8" s="33">
        <v>10</v>
      </c>
      <c r="C8" s="38" t="s">
        <v>84</v>
      </c>
      <c r="D8" s="38" t="s">
        <v>85</v>
      </c>
      <c r="E8" s="38" t="s">
        <v>86</v>
      </c>
      <c r="F8" s="38" t="s">
        <v>87</v>
      </c>
      <c r="G8" s="38" t="s">
        <v>88</v>
      </c>
      <c r="H8" s="3"/>
      <c r="I8" s="39">
        <f>$H8</f>
        <v>0</v>
      </c>
      <c r="J8" s="39">
        <f t="shared" ref="J8:K14" si="0">$H8</f>
        <v>0</v>
      </c>
      <c r="K8" s="39">
        <f t="shared" si="0"/>
        <v>0</v>
      </c>
    </row>
    <row r="9" spans="1:12" ht="101.25" x14ac:dyDescent="0.25">
      <c r="A9" s="34" t="s">
        <v>60</v>
      </c>
      <c r="B9" s="33">
        <v>10</v>
      </c>
      <c r="C9" s="40" t="s">
        <v>97</v>
      </c>
      <c r="D9" s="38" t="s">
        <v>98</v>
      </c>
      <c r="E9" s="38" t="s">
        <v>99</v>
      </c>
      <c r="F9" s="38" t="s">
        <v>100</v>
      </c>
      <c r="G9" s="38" t="s">
        <v>59</v>
      </c>
      <c r="H9" s="3"/>
      <c r="I9" s="39">
        <f>$H9</f>
        <v>0</v>
      </c>
      <c r="J9" s="39">
        <f t="shared" si="0"/>
        <v>0</v>
      </c>
      <c r="K9" s="39">
        <f t="shared" si="0"/>
        <v>0</v>
      </c>
    </row>
    <row r="10" spans="1:12" ht="150.75" customHeight="1" x14ac:dyDescent="0.25">
      <c r="A10" s="34" t="s">
        <v>61</v>
      </c>
      <c r="B10" s="33">
        <v>10</v>
      </c>
      <c r="C10" s="38" t="s">
        <v>101</v>
      </c>
      <c r="D10" s="38" t="s">
        <v>102</v>
      </c>
      <c r="E10" s="38" t="s">
        <v>103</v>
      </c>
      <c r="F10" s="38" t="s">
        <v>104</v>
      </c>
      <c r="G10" s="38" t="s">
        <v>105</v>
      </c>
      <c r="H10" s="3"/>
      <c r="I10" s="39">
        <f>$H10</f>
        <v>0</v>
      </c>
      <c r="J10" s="39">
        <f t="shared" si="0"/>
        <v>0</v>
      </c>
      <c r="K10" s="39">
        <f t="shared" si="0"/>
        <v>0</v>
      </c>
    </row>
    <row r="11" spans="1:12" ht="60" customHeight="1" x14ac:dyDescent="0.25">
      <c r="A11" s="34" t="s">
        <v>62</v>
      </c>
      <c r="B11" s="33">
        <v>10</v>
      </c>
      <c r="C11" s="38" t="s">
        <v>106</v>
      </c>
      <c r="D11" s="38" t="s">
        <v>107</v>
      </c>
      <c r="E11" s="38" t="s">
        <v>108</v>
      </c>
      <c r="F11" s="38" t="s">
        <v>109</v>
      </c>
      <c r="G11" s="38" t="s">
        <v>63</v>
      </c>
      <c r="H11" s="3"/>
      <c r="I11" s="39">
        <f t="shared" ref="I11:I12" si="1">$H11</f>
        <v>0</v>
      </c>
      <c r="J11" s="39">
        <f t="shared" si="0"/>
        <v>0</v>
      </c>
      <c r="K11" s="39">
        <f t="shared" si="0"/>
        <v>0</v>
      </c>
    </row>
    <row r="12" spans="1:12" ht="175.5" customHeight="1" x14ac:dyDescent="0.25">
      <c r="A12" s="34" t="s">
        <v>64</v>
      </c>
      <c r="B12" s="33">
        <v>10</v>
      </c>
      <c r="C12" s="38" t="s">
        <v>110</v>
      </c>
      <c r="D12" s="38" t="s">
        <v>111</v>
      </c>
      <c r="E12" s="38" t="s">
        <v>112</v>
      </c>
      <c r="F12" s="38" t="s">
        <v>113</v>
      </c>
      <c r="G12" s="38" t="s">
        <v>114</v>
      </c>
      <c r="H12" s="3"/>
      <c r="I12" s="39">
        <f t="shared" si="1"/>
        <v>0</v>
      </c>
      <c r="J12" s="39">
        <f t="shared" si="0"/>
        <v>0</v>
      </c>
      <c r="K12" s="39">
        <f t="shared" si="0"/>
        <v>0</v>
      </c>
    </row>
    <row r="13" spans="1:12" ht="104.25" customHeight="1" x14ac:dyDescent="0.25">
      <c r="A13" s="34" t="s">
        <v>89</v>
      </c>
      <c r="B13" s="33">
        <v>10</v>
      </c>
      <c r="C13" s="38" t="s">
        <v>115</v>
      </c>
      <c r="D13" s="38" t="s">
        <v>116</v>
      </c>
      <c r="E13" s="38" t="s">
        <v>117</v>
      </c>
      <c r="F13" s="38" t="s">
        <v>90</v>
      </c>
      <c r="G13" s="38" t="s">
        <v>91</v>
      </c>
      <c r="H13" s="3"/>
      <c r="I13" s="39">
        <f>$H13</f>
        <v>0</v>
      </c>
      <c r="J13" s="39">
        <f>$H13</f>
        <v>0</v>
      </c>
      <c r="K13" s="39">
        <f t="shared" si="0"/>
        <v>0</v>
      </c>
    </row>
    <row r="14" spans="1:12" ht="93.75" customHeight="1" x14ac:dyDescent="0.25">
      <c r="A14" s="34" t="s">
        <v>30</v>
      </c>
      <c r="B14" s="33">
        <v>10</v>
      </c>
      <c r="C14" s="38" t="s">
        <v>65</v>
      </c>
      <c r="D14" s="38" t="s">
        <v>66</v>
      </c>
      <c r="E14" s="38" t="s">
        <v>67</v>
      </c>
      <c r="F14" s="38" t="s">
        <v>68</v>
      </c>
      <c r="G14" s="38" t="s">
        <v>69</v>
      </c>
      <c r="H14" s="3"/>
      <c r="I14" s="39">
        <f>$H14</f>
        <v>0</v>
      </c>
      <c r="J14" s="39">
        <f>$H14</f>
        <v>0</v>
      </c>
      <c r="K14" s="39">
        <f>$H14</f>
        <v>0</v>
      </c>
    </row>
    <row r="15" spans="1:12" x14ac:dyDescent="0.25">
      <c r="A15" s="36" t="s">
        <v>8</v>
      </c>
      <c r="B15" s="37">
        <v>20</v>
      </c>
      <c r="C15" s="37"/>
      <c r="D15" s="37"/>
      <c r="E15" s="37"/>
      <c r="F15" s="37"/>
      <c r="G15" s="37"/>
      <c r="H15" s="37"/>
      <c r="I15" s="36"/>
      <c r="J15" s="36"/>
      <c r="K15" s="36"/>
    </row>
    <row r="16" spans="1:12" ht="78.75" x14ac:dyDescent="0.25">
      <c r="A16" s="34" t="s">
        <v>70</v>
      </c>
      <c r="B16" s="41">
        <v>5</v>
      </c>
      <c r="C16" s="40" t="s">
        <v>118</v>
      </c>
      <c r="D16" s="40" t="s">
        <v>119</v>
      </c>
      <c r="E16" s="40" t="s">
        <v>120</v>
      </c>
      <c r="F16" s="40" t="s">
        <v>71</v>
      </c>
      <c r="G16" s="40" t="s">
        <v>72</v>
      </c>
      <c r="H16" s="39" t="s">
        <v>50</v>
      </c>
      <c r="I16" s="3"/>
      <c r="J16" s="3"/>
      <c r="K16" s="3"/>
    </row>
    <row r="17" spans="1:13" ht="39" customHeight="1" x14ac:dyDescent="0.25">
      <c r="A17" s="34" t="s">
        <v>42</v>
      </c>
      <c r="B17" s="41">
        <v>5</v>
      </c>
      <c r="C17" s="38" t="s">
        <v>121</v>
      </c>
      <c r="D17" s="38" t="s">
        <v>22</v>
      </c>
      <c r="E17" s="38" t="s">
        <v>23</v>
      </c>
      <c r="F17" s="38" t="s">
        <v>24</v>
      </c>
      <c r="G17" s="38" t="s">
        <v>25</v>
      </c>
      <c r="H17" s="39" t="s">
        <v>50</v>
      </c>
      <c r="I17" s="3"/>
      <c r="J17" s="3"/>
      <c r="K17" s="3"/>
    </row>
    <row r="18" spans="1:13" ht="90" customHeight="1" x14ac:dyDescent="0.25">
      <c r="A18" s="34" t="s">
        <v>73</v>
      </c>
      <c r="B18" s="41">
        <v>5</v>
      </c>
      <c r="C18" s="38" t="s">
        <v>92</v>
      </c>
      <c r="D18" s="38" t="s">
        <v>93</v>
      </c>
      <c r="E18" s="38" t="s">
        <v>94</v>
      </c>
      <c r="F18" s="38" t="s">
        <v>95</v>
      </c>
      <c r="G18" s="38" t="s">
        <v>96</v>
      </c>
      <c r="H18" s="39" t="s">
        <v>50</v>
      </c>
      <c r="I18" s="3"/>
      <c r="J18" s="3"/>
      <c r="K18" s="3"/>
    </row>
    <row r="19" spans="1:13" ht="39.75" customHeight="1" x14ac:dyDescent="0.25">
      <c r="A19" s="34" t="s">
        <v>43</v>
      </c>
      <c r="B19" s="41">
        <v>5</v>
      </c>
      <c r="C19" s="38" t="s">
        <v>18</v>
      </c>
      <c r="D19" s="38" t="s">
        <v>19</v>
      </c>
      <c r="E19" s="38" t="s">
        <v>20</v>
      </c>
      <c r="F19" s="38" t="s">
        <v>41</v>
      </c>
      <c r="G19" s="38" t="s">
        <v>21</v>
      </c>
      <c r="H19" s="39" t="s">
        <v>50</v>
      </c>
      <c r="I19" s="3"/>
      <c r="J19" s="3"/>
      <c r="K19" s="3"/>
    </row>
    <row r="20" spans="1:13" ht="32.25" customHeight="1" x14ac:dyDescent="0.25">
      <c r="A20" s="42" t="s">
        <v>39</v>
      </c>
      <c r="B20" s="43">
        <v>10</v>
      </c>
      <c r="C20" s="43"/>
      <c r="D20" s="43"/>
      <c r="E20" s="43"/>
      <c r="F20" s="43"/>
      <c r="G20" s="43"/>
      <c r="H20" s="43"/>
      <c r="I20" s="44"/>
      <c r="J20" s="44"/>
      <c r="K20" s="44"/>
      <c r="M20" s="24"/>
    </row>
    <row r="21" spans="1:13" ht="74.25" customHeight="1" x14ac:dyDescent="0.25">
      <c r="A21" s="34" t="s">
        <v>74</v>
      </c>
      <c r="B21" s="33">
        <v>4</v>
      </c>
      <c r="C21" s="38" t="s">
        <v>75</v>
      </c>
      <c r="D21" s="38" t="s">
        <v>76</v>
      </c>
      <c r="E21" s="38" t="s">
        <v>77</v>
      </c>
      <c r="F21" s="38" t="s">
        <v>78</v>
      </c>
      <c r="G21" s="38" t="s">
        <v>15</v>
      </c>
      <c r="H21" s="39" t="s">
        <v>50</v>
      </c>
      <c r="I21" s="3"/>
      <c r="J21" s="3"/>
      <c r="K21" s="3"/>
    </row>
    <row r="22" spans="1:13" ht="50.25" customHeight="1" x14ac:dyDescent="0.25">
      <c r="A22" s="34" t="s">
        <v>9</v>
      </c>
      <c r="B22" s="33">
        <v>2.5</v>
      </c>
      <c r="C22" s="38" t="s">
        <v>79</v>
      </c>
      <c r="D22" s="38" t="s">
        <v>80</v>
      </c>
      <c r="E22" s="38" t="s">
        <v>81</v>
      </c>
      <c r="F22" s="38" t="s">
        <v>82</v>
      </c>
      <c r="G22" s="38" t="s">
        <v>83</v>
      </c>
      <c r="H22" s="39" t="s">
        <v>50</v>
      </c>
      <c r="I22" s="3"/>
      <c r="J22" s="3"/>
      <c r="K22" s="3"/>
    </row>
    <row r="23" spans="1:13" ht="22.5" x14ac:dyDescent="0.25">
      <c r="A23" s="34" t="s">
        <v>10</v>
      </c>
      <c r="B23" s="33">
        <v>3.5</v>
      </c>
      <c r="C23" s="38" t="s">
        <v>1</v>
      </c>
      <c r="D23" s="38" t="s">
        <v>2</v>
      </c>
      <c r="E23" s="38" t="s">
        <v>3</v>
      </c>
      <c r="F23" s="38" t="s">
        <v>16</v>
      </c>
      <c r="G23" s="38" t="s">
        <v>17</v>
      </c>
      <c r="H23" s="39" t="s">
        <v>50</v>
      </c>
      <c r="I23" s="3"/>
      <c r="J23" s="3"/>
      <c r="K23" s="3"/>
    </row>
    <row r="24" spans="1:13" ht="17.25" thickBot="1" x14ac:dyDescent="0.3">
      <c r="A24" s="45"/>
      <c r="B24" s="46"/>
      <c r="C24" s="47"/>
      <c r="D24" s="48"/>
      <c r="E24" s="48"/>
      <c r="F24" s="48"/>
      <c r="G24" s="49" t="s">
        <v>11</v>
      </c>
      <c r="H24" s="50"/>
      <c r="I24" s="51">
        <f>((B8*$I$8)+(B9*$I$9)+(B10*$I$10)+(B11*$I$11)+(B12*$I$12)+(B13*$I$13)+(I14*$B$14)+(B16*$I$16)+(B17*$I$17)+(B18*$I$18)+(B19*$I$19)+(B21*$I$21)+(B22*$I$22)+(B23*$I$23))/100</f>
        <v>0</v>
      </c>
      <c r="J24" s="51">
        <f>((B8*$J$8)+(B9*$J$9)+(B10*$J$10)+(B11*$J$11)+(B12*$J$12)+(B13*$J$13)+(J14*$B$14)+(B16*$J$16)+(B17*$J$17)+(B18*$J$18)+(B19*$J$19)+(B21*$J$21)+(B22*$J$22)+(B23*$J$23))/100</f>
        <v>0</v>
      </c>
      <c r="K24" s="51">
        <f>((B8*$K$8)+(B9*$K$9)+(B10*$K$10)+(B11*$K$11)+(B12*$K$12)+(B13*$K$13)+(K14*$B$14)+(B16*$K$16)+(B17*$K$17)+(B18*$K$18)+(B19*$K$19)+(B21*$K$21)+(B22*$K$22)+(B23*$K$23))/100</f>
        <v>0</v>
      </c>
    </row>
    <row r="25" spans="1:13" x14ac:dyDescent="0.25">
      <c r="C25" s="11"/>
      <c r="D25" s="11"/>
      <c r="E25" s="11"/>
      <c r="F25" s="11"/>
      <c r="H25" s="9"/>
    </row>
    <row r="26" spans="1:13" ht="104.25" customHeight="1" x14ac:dyDescent="0.3">
      <c r="A26" s="20" t="s">
        <v>51</v>
      </c>
      <c r="B26" s="20"/>
      <c r="C26" s="21"/>
      <c r="D26" s="21"/>
      <c r="E26" s="21"/>
      <c r="F26" s="21"/>
      <c r="G26" s="21"/>
      <c r="H26" s="21"/>
    </row>
    <row r="28" spans="1:13" s="8" customFormat="1" ht="15.75" customHeight="1" x14ac:dyDescent="0.25">
      <c r="A28" s="14" t="s">
        <v>52</v>
      </c>
      <c r="B28" s="12"/>
      <c r="G28" s="3"/>
      <c r="H28" s="12"/>
    </row>
    <row r="29" spans="1:13" s="8" customFormat="1" x14ac:dyDescent="0.25">
      <c r="A29" s="14" t="s">
        <v>53</v>
      </c>
      <c r="B29" s="12"/>
      <c r="H29" s="12"/>
    </row>
  </sheetData>
  <sheetProtection algorithmName="SHA-512" hashValue="eCSeZ9V2AaeaIPG1rgfubsuth8pw121ciym+onbCxrakoTvxXDZpU+hmRURGSANW9dUq93uvaBsiDX7M3x32zQ==" saltValue="XVbJx0sWPfTJF7xibGikrA==" spinCount="100000" sheet="1" objects="1" scenarios="1"/>
  <mergeCells count="1">
    <mergeCell ref="A26:H26"/>
  </mergeCells>
  <conditionalFormatting sqref="I24:K24">
    <cfRule type="cellIs" dxfId="29" priority="1" operator="equal">
      <formula>0</formula>
    </cfRule>
    <cfRule type="cellIs" dxfId="28" priority="2" operator="lessThan">
      <formula>5</formula>
    </cfRule>
    <cfRule type="cellIs" dxfId="27" priority="3" operator="greaterThan">
      <formula>5</formula>
    </cfRule>
    <cfRule type="containsBlanks" dxfId="26" priority="4">
      <formula>LEN(TRIM(I24))=0</formula>
    </cfRule>
    <cfRule type="cellIs" dxfId="25" priority="5" operator="between">
      <formula>0</formula>
      <formula>4.99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zoomScaleNormal="100" workbookViewId="0">
      <pane ySplit="5" topLeftCell="A6" activePane="bottomLeft" state="frozen"/>
      <selection pane="bottomLeft" activeCell="A14" sqref="A14:H14"/>
    </sheetView>
  </sheetViews>
  <sheetFormatPr baseColWidth="10" defaultColWidth="11.42578125" defaultRowHeight="15.75" x14ac:dyDescent="0.25"/>
  <cols>
    <col min="1" max="1" width="20.7109375" style="8" customWidth="1"/>
    <col min="2" max="2" width="20.7109375" style="12" customWidth="1"/>
    <col min="3" max="7" width="31.42578125" style="8" customWidth="1"/>
    <col min="8" max="8" width="19.140625" style="12" customWidth="1"/>
    <col min="9" max="9" width="12.85546875" style="8" customWidth="1"/>
    <col min="10" max="10" width="13.140625" style="8" customWidth="1"/>
    <col min="11" max="11" width="13.28515625" style="8" customWidth="1"/>
    <col min="12" max="16384" width="11.42578125" style="8"/>
  </cols>
  <sheetData>
    <row r="1" spans="1:11" s="7" customFormat="1" ht="13.5" x14ac:dyDescent="0.25">
      <c r="A1" s="25" t="s">
        <v>4</v>
      </c>
      <c r="B1" s="5"/>
      <c r="C1" s="28"/>
      <c r="D1" s="28"/>
      <c r="E1" s="28"/>
      <c r="F1" s="28"/>
      <c r="G1" s="28"/>
      <c r="H1" s="52"/>
      <c r="I1" s="28"/>
      <c r="J1" s="28"/>
      <c r="K1" s="28"/>
    </row>
    <row r="2" spans="1:11" s="7" customFormat="1" ht="13.5" x14ac:dyDescent="0.25">
      <c r="A2" s="25" t="s">
        <v>28</v>
      </c>
      <c r="B2" s="5"/>
      <c r="C2" s="28"/>
      <c r="D2" s="28"/>
      <c r="E2" s="28"/>
      <c r="F2" s="28"/>
      <c r="G2" s="28"/>
      <c r="H2" s="52"/>
      <c r="I2" s="28"/>
      <c r="J2" s="28"/>
      <c r="K2" s="28"/>
    </row>
    <row r="3" spans="1:11" s="7" customFormat="1" ht="13.5" x14ac:dyDescent="0.25">
      <c r="A3" s="25"/>
      <c r="B3" s="53"/>
      <c r="C3" s="28"/>
      <c r="D3" s="28"/>
      <c r="E3" s="28"/>
      <c r="F3" s="28"/>
      <c r="G3" s="28"/>
      <c r="H3" s="52"/>
      <c r="I3" s="30" t="s">
        <v>46</v>
      </c>
      <c r="J3" s="26"/>
      <c r="K3" s="26"/>
    </row>
    <row r="4" spans="1:11" ht="33.75" x14ac:dyDescent="0.25">
      <c r="A4" s="54"/>
      <c r="B4" s="55"/>
      <c r="C4" s="54"/>
      <c r="D4" s="54"/>
      <c r="E4" s="54"/>
      <c r="F4" s="30" t="s">
        <v>45</v>
      </c>
      <c r="G4" s="54"/>
      <c r="H4" s="55"/>
      <c r="I4" s="33" t="s">
        <v>47</v>
      </c>
      <c r="J4" s="33" t="s">
        <v>48</v>
      </c>
      <c r="K4" s="33" t="s">
        <v>49</v>
      </c>
    </row>
    <row r="5" spans="1:11" x14ac:dyDescent="0.25">
      <c r="A5" s="34" t="s">
        <v>29</v>
      </c>
      <c r="B5" s="33" t="s">
        <v>5</v>
      </c>
      <c r="C5" s="35" t="s">
        <v>0</v>
      </c>
      <c r="D5" s="35" t="s">
        <v>12</v>
      </c>
      <c r="E5" s="35" t="s">
        <v>13</v>
      </c>
      <c r="F5" s="35" t="s">
        <v>14</v>
      </c>
      <c r="G5" s="35" t="s">
        <v>31</v>
      </c>
      <c r="H5" s="33" t="s">
        <v>33</v>
      </c>
      <c r="I5" s="2"/>
      <c r="J5" s="2"/>
      <c r="K5" s="2"/>
    </row>
    <row r="6" spans="1:11" x14ac:dyDescent="0.25">
      <c r="A6" s="36" t="s">
        <v>6</v>
      </c>
      <c r="B6" s="37">
        <v>50</v>
      </c>
      <c r="C6" s="37"/>
      <c r="D6" s="37"/>
      <c r="E6" s="37"/>
      <c r="F6" s="37"/>
      <c r="G6" s="37"/>
      <c r="H6" s="37"/>
      <c r="I6" s="37"/>
      <c r="J6" s="37"/>
      <c r="K6" s="37"/>
    </row>
    <row r="7" spans="1:11" ht="90" x14ac:dyDescent="0.25">
      <c r="A7" s="56" t="s">
        <v>32</v>
      </c>
      <c r="B7" s="57">
        <v>50</v>
      </c>
      <c r="C7" s="40" t="s">
        <v>34</v>
      </c>
      <c r="D7" s="40" t="s">
        <v>35</v>
      </c>
      <c r="E7" s="40" t="s">
        <v>36</v>
      </c>
      <c r="F7" s="40" t="s">
        <v>37</v>
      </c>
      <c r="G7" s="40" t="s">
        <v>38</v>
      </c>
      <c r="H7" s="3"/>
      <c r="I7" s="39">
        <f>H7</f>
        <v>0</v>
      </c>
      <c r="J7" s="39">
        <f>H7</f>
        <v>0</v>
      </c>
      <c r="K7" s="39">
        <f>H7</f>
        <v>0</v>
      </c>
    </row>
    <row r="8" spans="1:11" ht="22.5" x14ac:dyDescent="0.25">
      <c r="A8" s="42" t="s">
        <v>40</v>
      </c>
      <c r="B8" s="43">
        <v>50</v>
      </c>
      <c r="C8" s="43"/>
      <c r="D8" s="43"/>
      <c r="E8" s="43"/>
      <c r="F8" s="43"/>
      <c r="G8" s="43"/>
      <c r="H8" s="43"/>
      <c r="I8" s="44"/>
      <c r="J8" s="44"/>
      <c r="K8" s="44"/>
    </row>
    <row r="9" spans="1:11" ht="82.5" customHeight="1" x14ac:dyDescent="0.25">
      <c r="A9" s="34" t="s">
        <v>74</v>
      </c>
      <c r="B9" s="33">
        <v>15</v>
      </c>
      <c r="C9" s="38" t="s">
        <v>75</v>
      </c>
      <c r="D9" s="38" t="s">
        <v>76</v>
      </c>
      <c r="E9" s="38" t="s">
        <v>77</v>
      </c>
      <c r="F9" s="38" t="s">
        <v>78</v>
      </c>
      <c r="G9" s="38" t="s">
        <v>15</v>
      </c>
      <c r="H9" s="39" t="s">
        <v>50</v>
      </c>
      <c r="I9" s="3"/>
      <c r="J9" s="3"/>
      <c r="K9" s="3"/>
    </row>
    <row r="10" spans="1:11" ht="54.75" customHeight="1" x14ac:dyDescent="0.25">
      <c r="A10" s="34" t="s">
        <v>9</v>
      </c>
      <c r="B10" s="33">
        <v>15</v>
      </c>
      <c r="C10" s="38" t="s">
        <v>79</v>
      </c>
      <c r="D10" s="38" t="s">
        <v>80</v>
      </c>
      <c r="E10" s="38" t="s">
        <v>81</v>
      </c>
      <c r="F10" s="38" t="s">
        <v>82</v>
      </c>
      <c r="G10" s="38" t="s">
        <v>83</v>
      </c>
      <c r="H10" s="39" t="s">
        <v>50</v>
      </c>
      <c r="I10" s="3"/>
      <c r="J10" s="3"/>
      <c r="K10" s="3"/>
    </row>
    <row r="11" spans="1:11" ht="37.5" customHeight="1" x14ac:dyDescent="0.25">
      <c r="A11" s="34" t="s">
        <v>10</v>
      </c>
      <c r="B11" s="33">
        <v>20</v>
      </c>
      <c r="C11" s="38" t="s">
        <v>1</v>
      </c>
      <c r="D11" s="38" t="s">
        <v>2</v>
      </c>
      <c r="E11" s="38" t="s">
        <v>3</v>
      </c>
      <c r="F11" s="38" t="s">
        <v>16</v>
      </c>
      <c r="G11" s="38" t="s">
        <v>17</v>
      </c>
      <c r="H11" s="39" t="s">
        <v>50</v>
      </c>
      <c r="I11" s="3"/>
      <c r="J11" s="3"/>
      <c r="K11" s="3"/>
    </row>
    <row r="12" spans="1:11" ht="17.25" thickBot="1" x14ac:dyDescent="0.3">
      <c r="A12" s="58"/>
      <c r="B12" s="59"/>
      <c r="C12" s="60"/>
      <c r="D12" s="61"/>
      <c r="E12" s="61"/>
      <c r="F12" s="61"/>
      <c r="G12" s="49" t="s">
        <v>11</v>
      </c>
      <c r="H12" s="54"/>
      <c r="I12" s="51">
        <f>((B7*I7)+(B9*I9)+(B10*I10)+(B11*I11))/100</f>
        <v>0</v>
      </c>
      <c r="J12" s="51">
        <f>((B7*J7)+(B9*J9)+(B10*J10)+(B11*J11))/100</f>
        <v>0</v>
      </c>
      <c r="K12" s="51">
        <f>((B7*K7)+(B9*K9)+(B10*K10)+(B11*K11))/100</f>
        <v>0</v>
      </c>
    </row>
    <row r="13" spans="1:11" x14ac:dyDescent="0.3">
      <c r="C13" s="13"/>
      <c r="D13" s="13"/>
      <c r="E13" s="13"/>
      <c r="F13" s="13"/>
      <c r="H13" s="8"/>
    </row>
    <row r="14" spans="1:11" ht="104.25" customHeight="1" x14ac:dyDescent="0.3">
      <c r="A14" s="20" t="s">
        <v>51</v>
      </c>
      <c r="B14" s="20"/>
      <c r="C14" s="21"/>
      <c r="D14" s="21"/>
      <c r="E14" s="21"/>
      <c r="F14" s="21"/>
      <c r="G14" s="21"/>
      <c r="H14" s="21"/>
    </row>
  </sheetData>
  <sheetProtection algorithmName="SHA-512" hashValue="W9OZHFMxQTJ//PIF/7CC076+MRpKGjZqSXOt7rmNfpKCSjB72HRkw9rqUfMvQshtc+4Gkd4LU3syHRoIQvf5Iw==" saltValue="oksV0y84ilZoTaHLDdZmDg==" spinCount="100000" sheet="1" objects="1" scenarios="1"/>
  <mergeCells count="1">
    <mergeCell ref="A14:H14"/>
  </mergeCells>
  <conditionalFormatting sqref="I12:K12">
    <cfRule type="cellIs" dxfId="24" priority="1" operator="equal">
      <formula>0</formula>
    </cfRule>
    <cfRule type="cellIs" dxfId="23" priority="2" operator="lessThan">
      <formula>5</formula>
    </cfRule>
    <cfRule type="cellIs" dxfId="22" priority="3" operator="greaterThan">
      <formula>5</formula>
    </cfRule>
    <cfRule type="containsBlanks" dxfId="21" priority="4">
      <formula>LEN(TRIM(I12))=0</formula>
    </cfRule>
    <cfRule type="cellIs" dxfId="20" priority="5" operator="between">
      <formula>0</formula>
      <formula>4.99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zoomScaleNormal="100" workbookViewId="0">
      <pane ySplit="6" topLeftCell="A7" activePane="bottomLeft" state="frozen"/>
      <selection pane="bottomLeft" activeCell="F10" sqref="F10"/>
    </sheetView>
  </sheetViews>
  <sheetFormatPr baseColWidth="10" defaultColWidth="11.42578125" defaultRowHeight="15.75" x14ac:dyDescent="0.25"/>
  <cols>
    <col min="1" max="1" width="20.7109375" style="8" customWidth="1"/>
    <col min="2" max="2" width="20.7109375" style="12" customWidth="1"/>
    <col min="3" max="7" width="31.42578125" style="8" customWidth="1"/>
    <col min="8" max="8" width="20.7109375" style="12" customWidth="1"/>
    <col min="9" max="10" width="13" style="8" customWidth="1"/>
    <col min="11" max="11" width="12.7109375" style="8" customWidth="1"/>
    <col min="12" max="16384" width="11.42578125" style="8"/>
  </cols>
  <sheetData>
    <row r="1" spans="1:11" s="7" customFormat="1" ht="13.5" x14ac:dyDescent="0.25">
      <c r="A1" s="25" t="s">
        <v>4</v>
      </c>
      <c r="B1" s="5"/>
      <c r="C1" s="28"/>
      <c r="D1" s="28"/>
      <c r="E1" s="28"/>
      <c r="F1" s="28"/>
      <c r="G1" s="28"/>
      <c r="H1" s="52"/>
      <c r="I1" s="28"/>
      <c r="J1" s="28"/>
      <c r="K1" s="28"/>
    </row>
    <row r="2" spans="1:11" s="7" customFormat="1" ht="13.5" x14ac:dyDescent="0.25">
      <c r="A2" s="25" t="s">
        <v>44</v>
      </c>
      <c r="B2" s="5"/>
      <c r="C2" s="28"/>
      <c r="D2" s="28"/>
      <c r="E2" s="28"/>
      <c r="F2" s="28"/>
      <c r="G2" s="28"/>
      <c r="H2" s="52"/>
      <c r="I2" s="28"/>
      <c r="J2" s="28"/>
      <c r="K2" s="28"/>
    </row>
    <row r="3" spans="1:11" s="7" customFormat="1" ht="13.5" x14ac:dyDescent="0.25">
      <c r="A3" s="25" t="s">
        <v>27</v>
      </c>
      <c r="B3" s="5"/>
      <c r="C3" s="28"/>
      <c r="D3" s="28"/>
      <c r="E3" s="28"/>
      <c r="F3" s="28"/>
      <c r="G3" s="28"/>
      <c r="H3" s="52"/>
      <c r="I3" s="28"/>
      <c r="J3" s="28"/>
      <c r="K3" s="28"/>
    </row>
    <row r="4" spans="1:11" s="7" customFormat="1" ht="13.5" x14ac:dyDescent="0.25">
      <c r="A4" s="28"/>
      <c r="B4" s="53"/>
      <c r="C4" s="28"/>
      <c r="D4" s="28"/>
      <c r="E4" s="28"/>
      <c r="F4" s="28"/>
      <c r="G4" s="28"/>
      <c r="H4" s="52"/>
      <c r="I4" s="30" t="s">
        <v>46</v>
      </c>
      <c r="J4" s="26"/>
      <c r="K4" s="26"/>
    </row>
    <row r="5" spans="1:11" ht="33.75" x14ac:dyDescent="0.25">
      <c r="A5" s="54"/>
      <c r="B5" s="55"/>
      <c r="C5" s="54"/>
      <c r="D5" s="54"/>
      <c r="E5" s="54"/>
      <c r="F5" s="30" t="s">
        <v>45</v>
      </c>
      <c r="G5" s="54"/>
      <c r="H5" s="55"/>
      <c r="I5" s="33" t="s">
        <v>47</v>
      </c>
      <c r="J5" s="33" t="s">
        <v>48</v>
      </c>
      <c r="K5" s="33" t="s">
        <v>49</v>
      </c>
    </row>
    <row r="6" spans="1:11" x14ac:dyDescent="0.25">
      <c r="A6" s="34" t="s">
        <v>29</v>
      </c>
      <c r="B6" s="33" t="s">
        <v>5</v>
      </c>
      <c r="C6" s="35" t="s">
        <v>0</v>
      </c>
      <c r="D6" s="35" t="s">
        <v>12</v>
      </c>
      <c r="E6" s="35" t="s">
        <v>13</v>
      </c>
      <c r="F6" s="35" t="s">
        <v>14</v>
      </c>
      <c r="G6" s="35" t="s">
        <v>31</v>
      </c>
      <c r="H6" s="33" t="s">
        <v>33</v>
      </c>
      <c r="I6" s="2"/>
      <c r="J6" s="2"/>
      <c r="K6" s="2"/>
    </row>
    <row r="7" spans="1:11" x14ac:dyDescent="0.25">
      <c r="A7" s="36" t="s">
        <v>6</v>
      </c>
      <c r="B7" s="37">
        <v>80</v>
      </c>
      <c r="C7" s="37"/>
      <c r="D7" s="37"/>
      <c r="E7" s="37"/>
      <c r="F7" s="37"/>
      <c r="G7" s="37"/>
      <c r="H7" s="37"/>
      <c r="I7" s="37"/>
      <c r="J7" s="37"/>
      <c r="K7" s="37"/>
    </row>
    <row r="8" spans="1:11" ht="67.5" x14ac:dyDescent="0.25">
      <c r="A8" s="34" t="s">
        <v>7</v>
      </c>
      <c r="B8" s="33">
        <v>10</v>
      </c>
      <c r="C8" s="38" t="s">
        <v>84</v>
      </c>
      <c r="D8" s="38" t="s">
        <v>85</v>
      </c>
      <c r="E8" s="38" t="s">
        <v>86</v>
      </c>
      <c r="F8" s="38" t="s">
        <v>87</v>
      </c>
      <c r="G8" s="38" t="s">
        <v>88</v>
      </c>
      <c r="H8" s="3"/>
      <c r="I8" s="39">
        <f t="shared" ref="I8:I14" si="0">$H8</f>
        <v>0</v>
      </c>
      <c r="J8" s="39">
        <f t="shared" ref="J8:K14" si="1">$H8</f>
        <v>0</v>
      </c>
      <c r="K8" s="39">
        <f t="shared" si="1"/>
        <v>0</v>
      </c>
    </row>
    <row r="9" spans="1:11" ht="101.25" x14ac:dyDescent="0.25">
      <c r="A9" s="34" t="s">
        <v>60</v>
      </c>
      <c r="B9" s="33">
        <v>10</v>
      </c>
      <c r="C9" s="40" t="s">
        <v>97</v>
      </c>
      <c r="D9" s="38" t="s">
        <v>98</v>
      </c>
      <c r="E9" s="38" t="s">
        <v>99</v>
      </c>
      <c r="F9" s="38" t="s">
        <v>100</v>
      </c>
      <c r="G9" s="38" t="s">
        <v>59</v>
      </c>
      <c r="H9" s="3"/>
      <c r="I9" s="39">
        <f t="shared" si="0"/>
        <v>0</v>
      </c>
      <c r="J9" s="39">
        <f t="shared" si="1"/>
        <v>0</v>
      </c>
      <c r="K9" s="39">
        <f t="shared" si="1"/>
        <v>0</v>
      </c>
    </row>
    <row r="10" spans="1:11" ht="140.25" customHeight="1" x14ac:dyDescent="0.25">
      <c r="A10" s="34" t="s">
        <v>61</v>
      </c>
      <c r="B10" s="33">
        <v>10</v>
      </c>
      <c r="C10" s="38" t="s">
        <v>101</v>
      </c>
      <c r="D10" s="38" t="s">
        <v>102</v>
      </c>
      <c r="E10" s="38" t="s">
        <v>103</v>
      </c>
      <c r="F10" s="38" t="s">
        <v>104</v>
      </c>
      <c r="G10" s="38" t="s">
        <v>105</v>
      </c>
      <c r="H10" s="3"/>
      <c r="I10" s="39">
        <f t="shared" si="0"/>
        <v>0</v>
      </c>
      <c r="J10" s="39">
        <f>$H10</f>
        <v>0</v>
      </c>
      <c r="K10" s="39">
        <f t="shared" si="1"/>
        <v>0</v>
      </c>
    </row>
    <row r="11" spans="1:11" ht="45" x14ac:dyDescent="0.25">
      <c r="A11" s="34" t="s">
        <v>62</v>
      </c>
      <c r="B11" s="33">
        <v>10</v>
      </c>
      <c r="C11" s="38" t="s">
        <v>106</v>
      </c>
      <c r="D11" s="38" t="s">
        <v>107</v>
      </c>
      <c r="E11" s="38" t="s">
        <v>108</v>
      </c>
      <c r="F11" s="38" t="s">
        <v>109</v>
      </c>
      <c r="G11" s="38" t="s">
        <v>63</v>
      </c>
      <c r="H11" s="3"/>
      <c r="I11" s="39">
        <f t="shared" si="0"/>
        <v>0</v>
      </c>
      <c r="J11" s="39">
        <f t="shared" si="1"/>
        <v>0</v>
      </c>
      <c r="K11" s="39">
        <f t="shared" si="1"/>
        <v>0</v>
      </c>
    </row>
    <row r="12" spans="1:11" ht="168.75" x14ac:dyDescent="0.25">
      <c r="A12" s="34" t="s">
        <v>64</v>
      </c>
      <c r="B12" s="33">
        <v>15</v>
      </c>
      <c r="C12" s="38" t="s">
        <v>110</v>
      </c>
      <c r="D12" s="38" t="s">
        <v>111</v>
      </c>
      <c r="E12" s="38" t="s">
        <v>112</v>
      </c>
      <c r="F12" s="38" t="s">
        <v>113</v>
      </c>
      <c r="G12" s="38" t="s">
        <v>114</v>
      </c>
      <c r="H12" s="3"/>
      <c r="I12" s="39">
        <f t="shared" si="0"/>
        <v>0</v>
      </c>
      <c r="J12" s="39">
        <f t="shared" si="1"/>
        <v>0</v>
      </c>
      <c r="K12" s="39">
        <f t="shared" si="1"/>
        <v>0</v>
      </c>
    </row>
    <row r="13" spans="1:11" ht="75.75" customHeight="1" x14ac:dyDescent="0.25">
      <c r="A13" s="34" t="s">
        <v>89</v>
      </c>
      <c r="B13" s="33">
        <v>15</v>
      </c>
      <c r="C13" s="38" t="s">
        <v>115</v>
      </c>
      <c r="D13" s="38" t="s">
        <v>116</v>
      </c>
      <c r="E13" s="38" t="s">
        <v>117</v>
      </c>
      <c r="F13" s="38" t="s">
        <v>90</v>
      </c>
      <c r="G13" s="38" t="s">
        <v>91</v>
      </c>
      <c r="H13" s="3"/>
      <c r="I13" s="39">
        <f t="shared" si="0"/>
        <v>0</v>
      </c>
      <c r="J13" s="39">
        <f>$H13</f>
        <v>0</v>
      </c>
      <c r="K13" s="39">
        <f t="shared" si="1"/>
        <v>0</v>
      </c>
    </row>
    <row r="14" spans="1:11" ht="75.75" customHeight="1" x14ac:dyDescent="0.25">
      <c r="A14" s="34" t="s">
        <v>30</v>
      </c>
      <c r="B14" s="33">
        <v>10</v>
      </c>
      <c r="C14" s="38" t="s">
        <v>65</v>
      </c>
      <c r="D14" s="38" t="s">
        <v>66</v>
      </c>
      <c r="E14" s="38" t="s">
        <v>67</v>
      </c>
      <c r="F14" s="38" t="s">
        <v>68</v>
      </c>
      <c r="G14" s="38" t="s">
        <v>69</v>
      </c>
      <c r="H14" s="3"/>
      <c r="I14" s="39">
        <f t="shared" si="0"/>
        <v>0</v>
      </c>
      <c r="J14" s="39">
        <f>$H14</f>
        <v>0</v>
      </c>
      <c r="K14" s="39">
        <f t="shared" si="1"/>
        <v>0</v>
      </c>
    </row>
    <row r="15" spans="1:11" x14ac:dyDescent="0.25">
      <c r="A15" s="36" t="s">
        <v>8</v>
      </c>
      <c r="B15" s="37">
        <v>20</v>
      </c>
      <c r="C15" s="37"/>
      <c r="D15" s="37"/>
      <c r="E15" s="37"/>
      <c r="F15" s="37"/>
      <c r="G15" s="37"/>
      <c r="H15" s="37"/>
      <c r="I15" s="36"/>
      <c r="J15" s="36"/>
      <c r="K15" s="36"/>
    </row>
    <row r="16" spans="1:11" ht="75.75" customHeight="1" x14ac:dyDescent="0.25">
      <c r="A16" s="34" t="s">
        <v>70</v>
      </c>
      <c r="B16" s="41">
        <v>5</v>
      </c>
      <c r="C16" s="40" t="s">
        <v>118</v>
      </c>
      <c r="D16" s="40" t="s">
        <v>119</v>
      </c>
      <c r="E16" s="40" t="s">
        <v>120</v>
      </c>
      <c r="F16" s="40" t="s">
        <v>71</v>
      </c>
      <c r="G16" s="40" t="s">
        <v>72</v>
      </c>
      <c r="H16" s="39" t="s">
        <v>50</v>
      </c>
      <c r="I16" s="3"/>
      <c r="J16" s="3"/>
      <c r="K16" s="3"/>
    </row>
    <row r="17" spans="1:11" ht="37.5" customHeight="1" x14ac:dyDescent="0.25">
      <c r="A17" s="34" t="s">
        <v>42</v>
      </c>
      <c r="B17" s="41">
        <v>5</v>
      </c>
      <c r="C17" s="38" t="s">
        <v>121</v>
      </c>
      <c r="D17" s="38" t="s">
        <v>22</v>
      </c>
      <c r="E17" s="38" t="s">
        <v>23</v>
      </c>
      <c r="F17" s="38" t="s">
        <v>24</v>
      </c>
      <c r="G17" s="38" t="s">
        <v>25</v>
      </c>
      <c r="H17" s="39" t="s">
        <v>50</v>
      </c>
      <c r="I17" s="3"/>
      <c r="J17" s="3"/>
      <c r="K17" s="3"/>
    </row>
    <row r="18" spans="1:11" ht="88.5" customHeight="1" x14ac:dyDescent="0.25">
      <c r="A18" s="34" t="s">
        <v>73</v>
      </c>
      <c r="B18" s="41">
        <v>5</v>
      </c>
      <c r="C18" s="38" t="s">
        <v>92</v>
      </c>
      <c r="D18" s="38" t="s">
        <v>93</v>
      </c>
      <c r="E18" s="38" t="s">
        <v>94</v>
      </c>
      <c r="F18" s="38" t="s">
        <v>95</v>
      </c>
      <c r="G18" s="38" t="s">
        <v>96</v>
      </c>
      <c r="H18" s="39" t="s">
        <v>50</v>
      </c>
      <c r="I18" s="3"/>
      <c r="J18" s="3"/>
      <c r="K18" s="3"/>
    </row>
    <row r="19" spans="1:11" ht="33.75" x14ac:dyDescent="0.25">
      <c r="A19" s="34" t="s">
        <v>43</v>
      </c>
      <c r="B19" s="41">
        <v>5</v>
      </c>
      <c r="C19" s="38" t="s">
        <v>18</v>
      </c>
      <c r="D19" s="38" t="s">
        <v>19</v>
      </c>
      <c r="E19" s="38" t="s">
        <v>20</v>
      </c>
      <c r="F19" s="38" t="s">
        <v>41</v>
      </c>
      <c r="G19" s="38" t="s">
        <v>21</v>
      </c>
      <c r="H19" s="39" t="s">
        <v>50</v>
      </c>
      <c r="I19" s="3"/>
      <c r="J19" s="3"/>
      <c r="K19" s="3"/>
    </row>
    <row r="20" spans="1:11" ht="17.25" thickBot="1" x14ac:dyDescent="0.3">
      <c r="A20" s="58"/>
      <c r="B20" s="62"/>
      <c r="C20" s="60"/>
      <c r="D20" s="61"/>
      <c r="E20" s="61"/>
      <c r="F20" s="61"/>
      <c r="G20" s="49" t="s">
        <v>11</v>
      </c>
      <c r="H20" s="54"/>
      <c r="I20" s="51">
        <f>((B8*$I$8)+(B9*$I$9)+(B10*$I$10)+(B11*$I$11)+(B12*$I$12)+(B13*$I$13)+(I14*$B$14)+(B16*$I$16)+(B17*$I$17)+(B18*$I$18)+(B19*$I$19))/100</f>
        <v>0</v>
      </c>
      <c r="J20" s="51">
        <f>((B8*$J$8)+(B9*$J$9)+(B10*$J$10)+(B11*$J$11)+(B12*$J$12)+(B13*$J$13)+(J14*$B$14)+(B16*$J$16)+(B17*$J$17)+(B18*$J$18)+(B19*$J$19))/100</f>
        <v>0</v>
      </c>
      <c r="K20" s="51">
        <f>((B8*K8)+(B9*K9)+(B10*K10)+(B11*K11)+(B12*K12)+(B13*K13)+(B14*K14)+(B16*K16)+(B17*K17)+(B18*K18)+(B19*K19))/100</f>
        <v>0</v>
      </c>
    </row>
    <row r="21" spans="1:11" x14ac:dyDescent="0.3">
      <c r="C21" s="13"/>
      <c r="D21" s="13"/>
      <c r="E21" s="13"/>
      <c r="F21" s="13"/>
      <c r="H21" s="8"/>
    </row>
    <row r="22" spans="1:11" ht="104.25" customHeight="1" x14ac:dyDescent="0.3">
      <c r="A22" s="20" t="s">
        <v>51</v>
      </c>
      <c r="B22" s="20"/>
      <c r="C22" s="21"/>
      <c r="D22" s="21"/>
      <c r="E22" s="21"/>
      <c r="F22" s="21"/>
      <c r="G22" s="21"/>
      <c r="H22" s="21"/>
    </row>
    <row r="24" spans="1:11" ht="15.75" customHeight="1" x14ac:dyDescent="0.25">
      <c r="A24" s="14" t="s">
        <v>52</v>
      </c>
      <c r="G24" s="3"/>
    </row>
    <row r="25" spans="1:11" x14ac:dyDescent="0.25">
      <c r="A25" s="14" t="s">
        <v>53</v>
      </c>
    </row>
  </sheetData>
  <sheetProtection algorithmName="SHA-512" hashValue="heiEP/bs2NmHcOe06yRgNURYeOeRT+Jrf5BowdE9ZWcGy39qZ7txa0J/Y7xQRpsBbd4iRPYKnZBaGKRIOmKuKA==" saltValue="erUIpoksvPSd2XJfKhjUaQ==" spinCount="100000" sheet="1" objects="1" scenarios="1"/>
  <mergeCells count="1">
    <mergeCell ref="A22:H22"/>
  </mergeCells>
  <conditionalFormatting sqref="I20:K20">
    <cfRule type="cellIs" dxfId="19" priority="1" operator="equal">
      <formula>0</formula>
    </cfRule>
    <cfRule type="cellIs" dxfId="18" priority="2" operator="lessThan">
      <formula>5</formula>
    </cfRule>
    <cfRule type="cellIs" dxfId="17" priority="3" operator="greaterThan">
      <formula>5</formula>
    </cfRule>
    <cfRule type="containsBlanks" dxfId="16" priority="4">
      <formula>LEN(TRIM(I20))=0</formula>
    </cfRule>
    <cfRule type="cellIs" dxfId="15" priority="5" operator="between">
      <formula>0</formula>
      <formula>4.99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zoomScale="85" zoomScaleNormal="85" workbookViewId="0">
      <pane ySplit="6" topLeftCell="A7" activePane="bottomLeft" state="frozen"/>
      <selection pane="bottomLeft" activeCell="I6" sqref="I6"/>
    </sheetView>
  </sheetViews>
  <sheetFormatPr baseColWidth="10" defaultColWidth="11.42578125" defaultRowHeight="15.75" x14ac:dyDescent="0.25"/>
  <cols>
    <col min="1" max="1" width="20.7109375" style="8" customWidth="1"/>
    <col min="2" max="2" width="20.7109375" style="12" customWidth="1"/>
    <col min="3" max="7" width="31.42578125" style="8" customWidth="1"/>
    <col min="8" max="8" width="20.7109375" style="12" customWidth="1"/>
    <col min="9" max="9" width="13" style="8" customWidth="1"/>
    <col min="10" max="10" width="13.28515625" style="8" customWidth="1"/>
    <col min="11" max="11" width="12.7109375" style="8" customWidth="1"/>
    <col min="12" max="16384" width="11.42578125" style="8"/>
  </cols>
  <sheetData>
    <row r="1" spans="1:11" s="7" customFormat="1" ht="13.5" x14ac:dyDescent="0.25">
      <c r="A1" s="25" t="s">
        <v>4</v>
      </c>
      <c r="B1" s="5"/>
      <c r="C1" s="28"/>
      <c r="D1" s="28"/>
      <c r="E1" s="28"/>
      <c r="F1" s="28"/>
      <c r="G1" s="28"/>
      <c r="H1" s="52"/>
      <c r="I1" s="28"/>
      <c r="J1" s="28"/>
      <c r="K1" s="28"/>
    </row>
    <row r="2" spans="1:11" s="7" customFormat="1" ht="13.5" x14ac:dyDescent="0.25">
      <c r="A2" s="25" t="s">
        <v>44</v>
      </c>
      <c r="B2" s="5"/>
      <c r="C2" s="28"/>
      <c r="D2" s="28"/>
      <c r="E2" s="28"/>
      <c r="F2" s="28"/>
      <c r="G2" s="28"/>
      <c r="H2" s="52"/>
      <c r="I2" s="28"/>
      <c r="J2" s="28"/>
      <c r="K2" s="28"/>
    </row>
    <row r="3" spans="1:11" s="7" customFormat="1" ht="13.5" x14ac:dyDescent="0.25">
      <c r="A3" s="25" t="s">
        <v>27</v>
      </c>
      <c r="B3" s="5"/>
      <c r="C3" s="28"/>
      <c r="D3" s="28"/>
      <c r="E3" s="28"/>
      <c r="F3" s="28"/>
      <c r="G3" s="28"/>
      <c r="H3" s="52"/>
      <c r="I3" s="28"/>
      <c r="J3" s="28"/>
      <c r="K3" s="28"/>
    </row>
    <row r="4" spans="1:11" s="7" customFormat="1" ht="13.5" x14ac:dyDescent="0.25">
      <c r="A4" s="28"/>
      <c r="B4" s="53"/>
      <c r="C4" s="28"/>
      <c r="D4" s="28"/>
      <c r="E4" s="28"/>
      <c r="F4" s="28"/>
      <c r="G4" s="28"/>
      <c r="H4" s="52"/>
      <c r="I4" s="30" t="s">
        <v>46</v>
      </c>
      <c r="J4" s="26"/>
      <c r="K4" s="26"/>
    </row>
    <row r="5" spans="1:11" ht="33.75" x14ac:dyDescent="0.25">
      <c r="A5" s="54"/>
      <c r="B5" s="55"/>
      <c r="C5" s="54"/>
      <c r="D5" s="54"/>
      <c r="E5" s="54"/>
      <c r="F5" s="30" t="s">
        <v>45</v>
      </c>
      <c r="G5" s="54"/>
      <c r="H5" s="55"/>
      <c r="I5" s="33" t="s">
        <v>47</v>
      </c>
      <c r="J5" s="33" t="s">
        <v>48</v>
      </c>
      <c r="K5" s="33" t="s">
        <v>49</v>
      </c>
    </row>
    <row r="6" spans="1:11" x14ac:dyDescent="0.25">
      <c r="A6" s="34" t="s">
        <v>29</v>
      </c>
      <c r="B6" s="33" t="s">
        <v>5</v>
      </c>
      <c r="C6" s="35" t="s">
        <v>0</v>
      </c>
      <c r="D6" s="35" t="s">
        <v>12</v>
      </c>
      <c r="E6" s="35" t="s">
        <v>13</v>
      </c>
      <c r="F6" s="35" t="s">
        <v>14</v>
      </c>
      <c r="G6" s="35" t="s">
        <v>31</v>
      </c>
      <c r="H6" s="33" t="s">
        <v>33</v>
      </c>
      <c r="I6" s="2"/>
      <c r="J6" s="2"/>
      <c r="K6" s="2"/>
    </row>
    <row r="7" spans="1:11" x14ac:dyDescent="0.25">
      <c r="A7" s="36" t="s">
        <v>6</v>
      </c>
      <c r="B7" s="37">
        <v>80</v>
      </c>
      <c r="C7" s="37"/>
      <c r="D7" s="37"/>
      <c r="E7" s="37"/>
      <c r="F7" s="37"/>
      <c r="G7" s="37"/>
      <c r="H7" s="37"/>
      <c r="I7" s="37"/>
      <c r="J7" s="37"/>
      <c r="K7" s="37"/>
    </row>
    <row r="8" spans="1:11" ht="67.5" x14ac:dyDescent="0.25">
      <c r="A8" s="34" t="s">
        <v>7</v>
      </c>
      <c r="B8" s="33">
        <v>10</v>
      </c>
      <c r="C8" s="38" t="s">
        <v>84</v>
      </c>
      <c r="D8" s="38" t="s">
        <v>85</v>
      </c>
      <c r="E8" s="38" t="s">
        <v>86</v>
      </c>
      <c r="F8" s="38" t="s">
        <v>87</v>
      </c>
      <c r="G8" s="38" t="s">
        <v>88</v>
      </c>
      <c r="H8" s="3"/>
      <c r="I8" s="39">
        <f t="shared" ref="I8:I14" si="0">$H8</f>
        <v>0</v>
      </c>
      <c r="J8" s="39">
        <f t="shared" ref="J8:K14" si="1">$H8</f>
        <v>0</v>
      </c>
      <c r="K8" s="39">
        <f t="shared" si="1"/>
        <v>0</v>
      </c>
    </row>
    <row r="9" spans="1:11" ht="101.25" x14ac:dyDescent="0.25">
      <c r="A9" s="34" t="s">
        <v>60</v>
      </c>
      <c r="B9" s="33">
        <v>10</v>
      </c>
      <c r="C9" s="40" t="s">
        <v>97</v>
      </c>
      <c r="D9" s="38" t="s">
        <v>98</v>
      </c>
      <c r="E9" s="38" t="s">
        <v>99</v>
      </c>
      <c r="F9" s="38" t="s">
        <v>100</v>
      </c>
      <c r="G9" s="38" t="s">
        <v>59</v>
      </c>
      <c r="H9" s="3"/>
      <c r="I9" s="39">
        <f t="shared" si="0"/>
        <v>0</v>
      </c>
      <c r="J9" s="39">
        <f t="shared" si="1"/>
        <v>0</v>
      </c>
      <c r="K9" s="39">
        <f t="shared" si="1"/>
        <v>0</v>
      </c>
    </row>
    <row r="10" spans="1:11" ht="135.75" customHeight="1" x14ac:dyDescent="0.25">
      <c r="A10" s="34" t="s">
        <v>61</v>
      </c>
      <c r="B10" s="33">
        <v>10</v>
      </c>
      <c r="C10" s="38" t="s">
        <v>101</v>
      </c>
      <c r="D10" s="38" t="s">
        <v>102</v>
      </c>
      <c r="E10" s="38" t="s">
        <v>103</v>
      </c>
      <c r="F10" s="38" t="s">
        <v>104</v>
      </c>
      <c r="G10" s="38" t="s">
        <v>105</v>
      </c>
      <c r="H10" s="3"/>
      <c r="I10" s="39">
        <f>$H10</f>
        <v>0</v>
      </c>
      <c r="J10" s="39">
        <f t="shared" si="1"/>
        <v>0</v>
      </c>
      <c r="K10" s="39">
        <f t="shared" si="1"/>
        <v>0</v>
      </c>
    </row>
    <row r="11" spans="1:11" ht="45" x14ac:dyDescent="0.25">
      <c r="A11" s="34" t="s">
        <v>62</v>
      </c>
      <c r="B11" s="33">
        <v>10</v>
      </c>
      <c r="C11" s="38" t="s">
        <v>106</v>
      </c>
      <c r="D11" s="38" t="s">
        <v>107</v>
      </c>
      <c r="E11" s="38" t="s">
        <v>108</v>
      </c>
      <c r="F11" s="38" t="s">
        <v>109</v>
      </c>
      <c r="G11" s="38" t="s">
        <v>63</v>
      </c>
      <c r="H11" s="3"/>
      <c r="I11" s="39">
        <f t="shared" si="0"/>
        <v>0</v>
      </c>
      <c r="J11" s="39">
        <f t="shared" si="1"/>
        <v>0</v>
      </c>
      <c r="K11" s="39">
        <f t="shared" si="1"/>
        <v>0</v>
      </c>
    </row>
    <row r="12" spans="1:11" ht="185.25" customHeight="1" x14ac:dyDescent="0.25">
      <c r="A12" s="34" t="s">
        <v>64</v>
      </c>
      <c r="B12" s="33">
        <v>15</v>
      </c>
      <c r="C12" s="38" t="s">
        <v>110</v>
      </c>
      <c r="D12" s="38" t="s">
        <v>111</v>
      </c>
      <c r="E12" s="38" t="s">
        <v>112</v>
      </c>
      <c r="F12" s="38" t="s">
        <v>113</v>
      </c>
      <c r="G12" s="38" t="s">
        <v>114</v>
      </c>
      <c r="H12" s="3"/>
      <c r="I12" s="39">
        <f t="shared" si="0"/>
        <v>0</v>
      </c>
      <c r="J12" s="39">
        <f t="shared" si="1"/>
        <v>0</v>
      </c>
      <c r="K12" s="39">
        <f t="shared" si="1"/>
        <v>0</v>
      </c>
    </row>
    <row r="13" spans="1:11" ht="92.25" customHeight="1" x14ac:dyDescent="0.25">
      <c r="A13" s="34" t="s">
        <v>89</v>
      </c>
      <c r="B13" s="33">
        <v>15</v>
      </c>
      <c r="C13" s="38" t="s">
        <v>115</v>
      </c>
      <c r="D13" s="38" t="s">
        <v>116</v>
      </c>
      <c r="E13" s="38" t="s">
        <v>117</v>
      </c>
      <c r="F13" s="38" t="s">
        <v>90</v>
      </c>
      <c r="G13" s="38" t="s">
        <v>91</v>
      </c>
      <c r="H13" s="3"/>
      <c r="I13" s="39">
        <f t="shared" si="0"/>
        <v>0</v>
      </c>
      <c r="J13" s="39">
        <f>$H13</f>
        <v>0</v>
      </c>
      <c r="K13" s="39">
        <f t="shared" si="1"/>
        <v>0</v>
      </c>
    </row>
    <row r="14" spans="1:11" ht="75.75" customHeight="1" x14ac:dyDescent="0.25">
      <c r="A14" s="34" t="s">
        <v>30</v>
      </c>
      <c r="B14" s="33">
        <v>10</v>
      </c>
      <c r="C14" s="38" t="s">
        <v>65</v>
      </c>
      <c r="D14" s="38" t="s">
        <v>66</v>
      </c>
      <c r="E14" s="38" t="s">
        <v>67</v>
      </c>
      <c r="F14" s="38" t="s">
        <v>68</v>
      </c>
      <c r="G14" s="38" t="s">
        <v>69</v>
      </c>
      <c r="H14" s="3"/>
      <c r="I14" s="39">
        <f t="shared" si="0"/>
        <v>0</v>
      </c>
      <c r="J14" s="39">
        <f>$H14</f>
        <v>0</v>
      </c>
      <c r="K14" s="39">
        <f t="shared" si="1"/>
        <v>0</v>
      </c>
    </row>
    <row r="15" spans="1:11" x14ac:dyDescent="0.25">
      <c r="A15" s="36" t="s">
        <v>8</v>
      </c>
      <c r="B15" s="37">
        <v>20</v>
      </c>
      <c r="C15" s="37"/>
      <c r="D15" s="37"/>
      <c r="E15" s="37"/>
      <c r="F15" s="37"/>
      <c r="G15" s="37"/>
      <c r="H15" s="37"/>
      <c r="I15" s="36"/>
      <c r="J15" s="36"/>
      <c r="K15" s="36"/>
    </row>
    <row r="16" spans="1:11" ht="88.5" customHeight="1" x14ac:dyDescent="0.25">
      <c r="A16" s="34" t="s">
        <v>70</v>
      </c>
      <c r="B16" s="41">
        <v>5</v>
      </c>
      <c r="C16" s="40" t="s">
        <v>118</v>
      </c>
      <c r="D16" s="40" t="s">
        <v>119</v>
      </c>
      <c r="E16" s="40" t="s">
        <v>120</v>
      </c>
      <c r="F16" s="40" t="s">
        <v>71</v>
      </c>
      <c r="G16" s="40" t="s">
        <v>72</v>
      </c>
      <c r="H16" s="39" t="s">
        <v>50</v>
      </c>
      <c r="I16" s="3"/>
      <c r="J16" s="3"/>
      <c r="K16" s="3"/>
    </row>
    <row r="17" spans="1:11" ht="37.5" customHeight="1" x14ac:dyDescent="0.25">
      <c r="A17" s="34" t="s">
        <v>42</v>
      </c>
      <c r="B17" s="41">
        <v>5</v>
      </c>
      <c r="C17" s="38" t="s">
        <v>121</v>
      </c>
      <c r="D17" s="38" t="s">
        <v>22</v>
      </c>
      <c r="E17" s="38" t="s">
        <v>23</v>
      </c>
      <c r="F17" s="38" t="s">
        <v>24</v>
      </c>
      <c r="G17" s="38" t="s">
        <v>25</v>
      </c>
      <c r="H17" s="39" t="s">
        <v>50</v>
      </c>
      <c r="I17" s="3"/>
      <c r="J17" s="3"/>
      <c r="K17" s="3"/>
    </row>
    <row r="18" spans="1:11" ht="84" customHeight="1" x14ac:dyDescent="0.25">
      <c r="A18" s="34" t="s">
        <v>73</v>
      </c>
      <c r="B18" s="41">
        <v>5</v>
      </c>
      <c r="C18" s="38" t="s">
        <v>92</v>
      </c>
      <c r="D18" s="38" t="s">
        <v>93</v>
      </c>
      <c r="E18" s="38" t="s">
        <v>94</v>
      </c>
      <c r="F18" s="38" t="s">
        <v>95</v>
      </c>
      <c r="G18" s="38" t="s">
        <v>96</v>
      </c>
      <c r="H18" s="39" t="s">
        <v>50</v>
      </c>
      <c r="I18" s="3"/>
      <c r="J18" s="3"/>
      <c r="K18" s="3"/>
    </row>
    <row r="19" spans="1:11" ht="42.75" customHeight="1" x14ac:dyDescent="0.25">
      <c r="A19" s="34" t="s">
        <v>43</v>
      </c>
      <c r="B19" s="41">
        <v>5</v>
      </c>
      <c r="C19" s="38" t="s">
        <v>18</v>
      </c>
      <c r="D19" s="38" t="s">
        <v>19</v>
      </c>
      <c r="E19" s="38" t="s">
        <v>20</v>
      </c>
      <c r="F19" s="38" t="s">
        <v>41</v>
      </c>
      <c r="G19" s="38" t="s">
        <v>21</v>
      </c>
      <c r="H19" s="39" t="s">
        <v>50</v>
      </c>
      <c r="I19" s="3"/>
      <c r="J19" s="3"/>
      <c r="K19" s="3"/>
    </row>
    <row r="20" spans="1:11" ht="17.25" thickBot="1" x14ac:dyDescent="0.3">
      <c r="A20" s="58"/>
      <c r="B20" s="62"/>
      <c r="C20" s="60"/>
      <c r="D20" s="61"/>
      <c r="E20" s="61"/>
      <c r="F20" s="61"/>
      <c r="G20" s="49" t="s">
        <v>11</v>
      </c>
      <c r="H20" s="54"/>
      <c r="I20" s="51">
        <f>((B8*I8)+(B9*I9)+(B10*I10)+(B11*I11)+(B12*I12)+(B13*I13)+(B14*I14)+(B16*I16)+(B17*I17)+(B18*I18)+(B19*I19))/100</f>
        <v>0</v>
      </c>
      <c r="J20" s="51">
        <f>((B8*J8)+(B9*J9)+(B10*J10)+(B11*J11)+(B12*J12)+(B13*J13)+(B14*J14)+(B16*J16)+(B17*J17)+(B18*J18)+(B19*J19))/100</f>
        <v>0</v>
      </c>
      <c r="K20" s="51">
        <f>((B8*K8)+(B9*K9)+(B10*K10)+(B11*K11)+(B12*K12)+(B13*K13)+(B14*K14)+(B16*K16)+(B17*K17)+(B18*K18)+(B19*K19))/100</f>
        <v>0</v>
      </c>
    </row>
    <row r="21" spans="1:11" x14ac:dyDescent="0.3">
      <c r="C21" s="13"/>
      <c r="D21" s="13"/>
      <c r="E21" s="13"/>
      <c r="F21" s="13"/>
      <c r="H21" s="8"/>
    </row>
    <row r="22" spans="1:11" ht="104.25" customHeight="1" x14ac:dyDescent="0.3">
      <c r="A22" s="20" t="s">
        <v>51</v>
      </c>
      <c r="B22" s="20"/>
      <c r="C22" s="21"/>
      <c r="D22" s="21"/>
      <c r="E22" s="21"/>
      <c r="F22" s="21"/>
      <c r="G22" s="21"/>
      <c r="H22" s="21"/>
    </row>
    <row r="24" spans="1:11" ht="15.75" customHeight="1" x14ac:dyDescent="0.25">
      <c r="A24" s="14" t="s">
        <v>52</v>
      </c>
      <c r="G24" s="3"/>
    </row>
    <row r="25" spans="1:11" x14ac:dyDescent="0.25">
      <c r="A25" s="14" t="s">
        <v>53</v>
      </c>
    </row>
  </sheetData>
  <sheetProtection algorithmName="SHA-512" hashValue="CQEDnWBoSVw6612IFr+nHKYRXkjbCWrpP9Rz/giaiMvZNOkDp9hK1cU8HrqnM7+NbbHhIT3JjCWUiZvIiXyqgw==" saltValue="iXIs6OY1JSFGn8zpsjiwvg==" spinCount="100000" sheet="1" objects="1" scenarios="1"/>
  <mergeCells count="1">
    <mergeCell ref="A22:H22"/>
  </mergeCells>
  <conditionalFormatting sqref="I20:K20">
    <cfRule type="cellIs" dxfId="14" priority="1" operator="equal">
      <formula>0</formula>
    </cfRule>
    <cfRule type="cellIs" dxfId="13" priority="2" operator="lessThan">
      <formula>5</formula>
    </cfRule>
    <cfRule type="cellIs" dxfId="12" priority="3" operator="greaterThan">
      <formula>5</formula>
    </cfRule>
    <cfRule type="containsBlanks" dxfId="11" priority="4">
      <formula>LEN(TRIM(I20))=0</formula>
    </cfRule>
    <cfRule type="cellIs" dxfId="10" priority="5" operator="between">
      <formula>0</formula>
      <formula>4.99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4D58-86A4-454B-9065-3304983040AC}">
  <dimension ref="A1:G9"/>
  <sheetViews>
    <sheetView zoomScaleNormal="100" workbookViewId="0">
      <pane ySplit="1" topLeftCell="A2" activePane="bottomLeft" state="frozen"/>
      <selection pane="bottomLeft" activeCell="A7" sqref="A7:G7"/>
    </sheetView>
  </sheetViews>
  <sheetFormatPr baseColWidth="10" defaultColWidth="11.42578125" defaultRowHeight="15" x14ac:dyDescent="0.25"/>
  <cols>
    <col min="1" max="1" width="31.42578125" style="9" customWidth="1"/>
    <col min="2" max="2" width="15.5703125" style="9" customWidth="1"/>
    <col min="3" max="3" width="15.28515625" style="9" customWidth="1"/>
    <col min="4" max="4" width="15.140625" style="9" customWidth="1"/>
    <col min="5" max="16384" width="11.42578125" style="9"/>
  </cols>
  <sheetData>
    <row r="1" spans="1:7" ht="22.5" x14ac:dyDescent="0.25">
      <c r="B1" s="1" t="s">
        <v>47</v>
      </c>
      <c r="C1" s="1" t="s">
        <v>48</v>
      </c>
      <c r="D1" s="1" t="s">
        <v>49</v>
      </c>
    </row>
    <row r="2" spans="1:7" x14ac:dyDescent="0.25">
      <c r="B2" s="1">
        <f>'TUTOR ACADÈMIC'!I6</f>
        <v>0</v>
      </c>
      <c r="C2" s="1">
        <f>'TUTOR ACADÈMIC'!J6</f>
        <v>0</v>
      </c>
      <c r="D2" s="1">
        <f>'TUTOR ACADÈMIC'!K6</f>
        <v>0</v>
      </c>
    </row>
    <row r="3" spans="1:7" s="8" customFormat="1" ht="15.75" x14ac:dyDescent="0.25">
      <c r="A3" s="15" t="s">
        <v>54</v>
      </c>
      <c r="B3" s="16">
        <f>0.3*'TUTOR ACADÈMIC'!I24+0.1*'TUTOR EMPRESA'!I12+0.3*'CORRECTOR 1'!I20+0.3*'CORRECTOR 2'!I20</f>
        <v>0</v>
      </c>
      <c r="C3" s="16">
        <f>0.3*'TUTOR ACADÈMIC'!J24+0.1*'TUTOR EMPRESA'!J12+0.3*'CORRECTOR 1'!J20+0.3*'CORRECTOR 2'!J20</f>
        <v>0</v>
      </c>
      <c r="D3" s="16">
        <f>0.3*'TUTOR ACADÈMIC'!K24+0.1*'TUTOR EMPRESA'!K12+0.3*'CORRECTOR 1'!K20+0.3*'CORRECTOR 2'!K20</f>
        <v>0</v>
      </c>
    </row>
    <row r="4" spans="1:7" s="8" customFormat="1" ht="15.75" x14ac:dyDescent="0.25"/>
    <row r="5" spans="1:7" x14ac:dyDescent="0.25">
      <c r="B5" s="17"/>
      <c r="C5" s="17"/>
      <c r="D5" s="17"/>
    </row>
    <row r="6" spans="1:7" x14ac:dyDescent="0.25">
      <c r="A6" s="18" t="s">
        <v>55</v>
      </c>
    </row>
    <row r="7" spans="1:7" ht="190.5" customHeight="1" x14ac:dyDescent="0.25">
      <c r="A7" s="22" t="s">
        <v>56</v>
      </c>
      <c r="B7" s="23"/>
      <c r="C7" s="23"/>
      <c r="D7" s="23"/>
      <c r="E7" s="23"/>
      <c r="F7" s="23"/>
      <c r="G7" s="23"/>
    </row>
    <row r="8" spans="1:7" ht="18" customHeight="1" x14ac:dyDescent="0.25">
      <c r="A8" s="19" t="s">
        <v>57</v>
      </c>
    </row>
    <row r="9" spans="1:7" ht="75.75" customHeight="1" x14ac:dyDescent="0.25">
      <c r="A9" s="22" t="s">
        <v>58</v>
      </c>
      <c r="B9" s="23"/>
      <c r="C9" s="23"/>
      <c r="D9" s="23"/>
      <c r="E9" s="23"/>
      <c r="F9" s="23"/>
      <c r="G9" s="23"/>
    </row>
  </sheetData>
  <sheetProtection algorithmName="SHA-512" hashValue="wv+mtC2uAli//kZQRMA+kK7gCadZwaGwD7ZBUZ1h2y/FPoUH14rnzbL90+m32gBmTws7UC40Z4j1z4uKX6nuHA==" saltValue="6wRl1jj7Rb5bGTY+DhDoEA==" spinCount="100000" sheet="1" objects="1" scenarios="1"/>
  <mergeCells count="2">
    <mergeCell ref="A7:G7"/>
    <mergeCell ref="A9:G9"/>
  </mergeCells>
  <conditionalFormatting sqref="B3:D3">
    <cfRule type="cellIs" dxfId="9" priority="1" operator="equal">
      <formula>0</formula>
    </cfRule>
    <cfRule type="cellIs" dxfId="8" priority="2" operator="lessThan">
      <formula>5</formula>
    </cfRule>
    <cfRule type="cellIs" dxfId="7" priority="3" operator="greaterThan">
      <formula>5</formula>
    </cfRule>
    <cfRule type="containsBlanks" dxfId="6" priority="4">
      <formula>LEN(TRIM(B3))=0</formula>
    </cfRule>
    <cfRule type="cellIs" dxfId="5" priority="5" operator="between">
      <formula>0</formula>
      <formula>4.99</formula>
    </cfRule>
  </conditionalFormatting>
  <pageMargins left="0.19685039370078741" right="0.19685039370078741" top="0.19685039370078741" bottom="0.19685039370078741"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TUTOR ACADÈMIC</vt:lpstr>
      <vt:lpstr>TUTOR EMPRESA</vt:lpstr>
      <vt:lpstr>CORRECTOR 1</vt:lpstr>
      <vt:lpstr>CORRECTOR 2</vt:lpstr>
      <vt:lpstr>NOTA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GrupCETT</dc:creator>
  <cp:lastModifiedBy>Laia Encinar Prat</cp:lastModifiedBy>
  <dcterms:created xsi:type="dcterms:W3CDTF">2014-07-22T08:55:45Z</dcterms:created>
  <dcterms:modified xsi:type="dcterms:W3CDTF">2024-09-04T09:28:54Z</dcterms:modified>
</cp:coreProperties>
</file>