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C:\Users\Usuari\Desktop\OneDrive_1_4-9-2024\"/>
    </mc:Choice>
  </mc:AlternateContent>
  <xr:revisionPtr revIDLastSave="0" documentId="13_ncr:1_{5DF49076-6C43-4BE0-BDDA-0DDE3D00A91E}" xr6:coauthVersionLast="47" xr6:coauthVersionMax="47" xr10:uidLastSave="{00000000-0000-0000-0000-000000000000}"/>
  <bookViews>
    <workbookView xWindow="-120" yWindow="-120" windowWidth="29040" windowHeight="15720" activeTab="3" xr2:uid="{00000000-000D-0000-FFFF-FFFF00000000}"/>
  </bookViews>
  <sheets>
    <sheet name="TUTOR" sheetId="2" r:id="rId1"/>
    <sheet name="CORRECTOR 1" sheetId="8" r:id="rId2"/>
    <sheet name="CORRECTOR 2" sheetId="10" r:id="rId3"/>
    <sheet name="NOTA FINAL" sheetId="11"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10" l="1"/>
  <c r="K17" i="10"/>
  <c r="K18" i="10"/>
  <c r="K19" i="10"/>
  <c r="J16" i="10"/>
  <c r="J17" i="10"/>
  <c r="J18" i="10"/>
  <c r="J19" i="10"/>
  <c r="I16" i="10"/>
  <c r="I17" i="10"/>
  <c r="I18" i="10"/>
  <c r="I19" i="10"/>
  <c r="K16" i="8"/>
  <c r="K17" i="8"/>
  <c r="K18" i="8"/>
  <c r="K19" i="8"/>
  <c r="J16" i="8"/>
  <c r="J17" i="8"/>
  <c r="J18" i="8"/>
  <c r="J19" i="8"/>
  <c r="I16" i="8"/>
  <c r="I17" i="8"/>
  <c r="I18" i="8"/>
  <c r="I19" i="8"/>
  <c r="K19" i="2" l="1"/>
  <c r="J19" i="2"/>
  <c r="I19" i="2"/>
  <c r="K17" i="2"/>
  <c r="J17" i="2"/>
  <c r="I17" i="2"/>
  <c r="I9" i="2"/>
  <c r="K9" i="2"/>
  <c r="J9" i="2"/>
  <c r="K10" i="2"/>
  <c r="J10" i="2"/>
  <c r="I10" i="2"/>
  <c r="K13" i="2"/>
  <c r="J13" i="2"/>
  <c r="I13" i="2"/>
  <c r="I11" i="2"/>
  <c r="J11" i="2"/>
  <c r="K11" i="2"/>
  <c r="C2" i="11" l="1"/>
  <c r="D2" i="11"/>
  <c r="B2" i="11"/>
  <c r="K8" i="2" l="1"/>
  <c r="J8" i="2"/>
  <c r="J13" i="8"/>
  <c r="I8" i="2"/>
  <c r="I10" i="8" l="1"/>
  <c r="J14" i="2"/>
  <c r="I14" i="2"/>
  <c r="I12" i="2"/>
  <c r="K15" i="10" l="1"/>
  <c r="J15" i="10"/>
  <c r="I15" i="10"/>
  <c r="K14" i="10"/>
  <c r="J14" i="10"/>
  <c r="I14" i="10"/>
  <c r="K13" i="10"/>
  <c r="J13" i="10"/>
  <c r="I13" i="10"/>
  <c r="K12" i="10"/>
  <c r="J12" i="10"/>
  <c r="I12" i="10"/>
  <c r="K11" i="10"/>
  <c r="J11" i="10"/>
  <c r="I11" i="10"/>
  <c r="K10" i="10"/>
  <c r="J10" i="10"/>
  <c r="I10" i="10"/>
  <c r="K9" i="10"/>
  <c r="J9" i="10"/>
  <c r="I9" i="10"/>
  <c r="K8" i="10"/>
  <c r="J8" i="10"/>
  <c r="I8" i="10"/>
  <c r="K15" i="8"/>
  <c r="J15" i="8"/>
  <c r="I15" i="8"/>
  <c r="K14" i="8"/>
  <c r="J14" i="8"/>
  <c r="I14" i="8"/>
  <c r="K13" i="8"/>
  <c r="I13" i="8"/>
  <c r="K12" i="8"/>
  <c r="J12" i="8"/>
  <c r="I12" i="8"/>
  <c r="K11" i="8"/>
  <c r="J11" i="8"/>
  <c r="I11" i="8"/>
  <c r="K10" i="8"/>
  <c r="J10" i="8"/>
  <c r="K9" i="8"/>
  <c r="J9" i="8"/>
  <c r="I9" i="8"/>
  <c r="K8" i="8"/>
  <c r="J8" i="8"/>
  <c r="J25" i="8" s="1"/>
  <c r="I8" i="8"/>
  <c r="I25" i="10" l="1"/>
  <c r="J25" i="10"/>
  <c r="K25" i="10"/>
  <c r="I25" i="8"/>
  <c r="K25" i="8"/>
  <c r="K18" i="2"/>
  <c r="J18" i="2"/>
  <c r="I18" i="2"/>
  <c r="K16" i="2"/>
  <c r="J16" i="2"/>
  <c r="I16" i="2"/>
  <c r="K15" i="2"/>
  <c r="J15" i="2"/>
  <c r="I15" i="2"/>
  <c r="K14" i="2"/>
  <c r="K12" i="2"/>
  <c r="J12" i="2"/>
  <c r="J29" i="2" l="1"/>
  <c r="C3" i="11" s="1"/>
  <c r="K29" i="2"/>
  <c r="D3" i="11" s="1"/>
  <c r="I29" i="2"/>
  <c r="B3" i="11" s="1"/>
</calcChain>
</file>

<file path=xl/sharedStrings.xml><?xml version="1.0" encoding="utf-8"?>
<sst xmlns="http://schemas.openxmlformats.org/spreadsheetml/2006/main" count="396" uniqueCount="143">
  <si>
    <t>Títol del projecte:</t>
  </si>
  <si>
    <t>Codi del projecte:</t>
  </si>
  <si>
    <t>Tutor/a:</t>
  </si>
  <si>
    <t>Cal indicar els noms i cognoms dels estudiants a la casella gris, ordenats alfabèticament pel seu cognom</t>
  </si>
  <si>
    <t>Cal indicar les notes per a cada ítem a les caselles marcades en gris</t>
  </si>
  <si>
    <t>Nom i cognoms d'estudiant 1</t>
  </si>
  <si>
    <t>Nom i cognoms d'estudiant 2</t>
  </si>
  <si>
    <t>Nom i cognoms d'estudiant 3</t>
  </si>
  <si>
    <t>ÍTEMS</t>
  </si>
  <si>
    <t>PUNTUACIÓ (%)</t>
  </si>
  <si>
    <t>10-9</t>
  </si>
  <si>
    <t>8,9-6,6</t>
  </si>
  <si>
    <t>6,5-5</t>
  </si>
  <si>
    <t>4,9-2,5</t>
  </si>
  <si>
    <t>2,5-0</t>
  </si>
  <si>
    <t>NOTA sobre 10</t>
  </si>
  <si>
    <t>MÈMORIA</t>
  </si>
  <si>
    <t>Estructura i aspectes formals</t>
  </si>
  <si>
    <t>Descripció de la idea de negoci</t>
  </si>
  <si>
    <t>No presenta l'anàlisi externa (macroentorn i microentorn) ni l'anàlisi interna.</t>
  </si>
  <si>
    <t>Presenta amb profunditat un pla de màrqueting estratègic (posicionament al mercat, avantatges competitives, perfil dels clients,...) i operatiu (preus, distribució, pla de comunicació, gestió i fidelització dels clients,...), amb coherència entre ells. Presenta el disseny d'accions amb un alt detall</t>
  </si>
  <si>
    <t>Presenta amb profunditat un pla de màrqueting estratègic (posicionament al mercat, avantatges competitives, perfil dels clients,...) i operatiu (preus, distribució, pla de comunicació, gestió i fidelització dels clients,...), amb coherència entre ells. Falta certa concreció en el disseny d'accions</t>
  </si>
  <si>
    <t>Presenta correctament un pla de màrqueting estratègic (posicionament al mercat, avantatges competitives, perfil dels clients,...) i operatiu (preus, distribució, pla de comunicació, gestió i fidelització dels clients,...), tot i que no s'evidencia la coherència entre ells. Falta certa concreció en el disseny d'accions</t>
  </si>
  <si>
    <t>Presenta un pla de màrqueting estratègic (posicionament al mercat, avantatges competitives, perfil dels clients,...) i operatiu (preus, distribució, pla de comunicació, gestió i fidelització dels clients,...) amb greus deficiències i sense concreció en el disseny d'accions</t>
  </si>
  <si>
    <t>No presenta un pla de màrqueting estratègic (posicionament al mercat, avantatges competitives, perfil dels clients,...) i operatiu (preus, distribució, pla de comunicació, gestió i fidelització dels clients,...)</t>
  </si>
  <si>
    <t>Pla d’operacions</t>
  </si>
  <si>
    <t>Es presenta una descripció específica i detallada del producte/servei. S'expliquen detalladament els processos de fabricació i/o prestació, acords i aliances o la gestió dels proveïdors.</t>
  </si>
  <si>
    <t>Es presenta una descripció específica i detallada del producte/servei. Es mencionen superficialment els processos de fabricació i/o prestació, acords i aliances o la gestió dels proveïdors.</t>
  </si>
  <si>
    <t>Es presenta una descripció específica i concreta del producte/servei. No es mencionen els processos de fabricació i/o prestació, acords i aliances o la gestió dels proveïdors.</t>
  </si>
  <si>
    <t>Es presenta una descripció específica del producte/servei, però de forma superficial. No es mencionen els processos de fabricació i/o prestació, acords i aliances o la gestió dels proveïdors.</t>
  </si>
  <si>
    <t>La descripció de producte/servei no està especificada i es presenta de forma genèrica. No es mencionen els processos de fabricació i/o prestació, acords i aliances o la gestió dels proveïdors.</t>
  </si>
  <si>
    <t>Pla econòmic i financer</t>
  </si>
  <si>
    <t>DEFENSA</t>
  </si>
  <si>
    <t>Valorar individualment a les caselles en gris</t>
  </si>
  <si>
    <t>Comunicació verbal i no verbal</t>
  </si>
  <si>
    <t>Els estudiants disposen de correctes habilitats comunicatives, verbals i no verbals</t>
  </si>
  <si>
    <t>Els estudiants disposen de poques habilitats comunicatives, verbals i no verbals</t>
  </si>
  <si>
    <t>Els estudiants disposen d'habilitats comunicatives poc desenvolupades</t>
  </si>
  <si>
    <t>Els estudiants presenten unes habilitats comunicatives molt deficients</t>
  </si>
  <si>
    <t>Els estudiants identifiquen correctament les preguntes i donen respostes concretes i detallades</t>
  </si>
  <si>
    <t>Els estudiants identifiquen les preguntes i donen resposta concretes, tot i que sense massa detall</t>
  </si>
  <si>
    <t>Els estudiants tenen dificultats per identificar les preguntes i donen respostes poc concretes</t>
  </si>
  <si>
    <t>Els estudiants no identifiquen i no són capaços de donar una resposta concreta</t>
  </si>
  <si>
    <t>Els estudiants no identifiquen  les preguntes o no son capaços de donar-hi resposta</t>
  </si>
  <si>
    <t xml:space="preserve">AVALUACIÓ DEL PROCÉS </t>
  </si>
  <si>
    <t>Manca de sol·licitud de tutories</t>
  </si>
  <si>
    <t>Compliment de cronograma</t>
  </si>
  <si>
    <t>Alt grau d'autonomia i iniciativa</t>
  </si>
  <si>
    <t>Autonomia i iniciativa suficients</t>
  </si>
  <si>
    <t>Autonomia i iniciativa limitades</t>
  </si>
  <si>
    <t>Algunes deficiències respecte autonomia i iniciativa</t>
  </si>
  <si>
    <t>Manca total d'autonomia i iniciativa</t>
  </si>
  <si>
    <t>NOTA FINAL</t>
  </si>
  <si>
    <t>Cal justificar les avaluacions de cada apartat i, en casos d'observacions individuals, indicar el nom de l'estudiant</t>
  </si>
  <si>
    <t>En cas que el TFG hagi obtingut una qualificació igual o major a 9, si creus que seria mereixedor d'una Matrícula d'Honor, marca amb una creu la següent casella en gris:</t>
  </si>
  <si>
    <t>Aquesta valoració es tindrà en compte a l'hora de l'assignació final de matrícules d'honor entre tots aquells TFGs que hagin obtingut una qualificació final igual o superior a 9. Només un 5% d'aquests TFGs podran rebre aquesta distinció.</t>
  </si>
  <si>
    <t>Corrector/a:</t>
  </si>
  <si>
    <t>AVALUACIÓ</t>
  </si>
  <si>
    <t>*Per aprovar l’assignatura és requisit indispensable haver obtingut una nota final mínima de “5”.
*Si l’estudiant no aconsegueix assolir els objectius d’aprenentatge de l’assignatura, per a optar a una reavaluació serà imprescindible haver obtingut una qualificació final entre “4-4.9”. 
*Si l'avaluació de dos dels membres del tribunal és inferior al 5, el TFG no pot ser aprovat malgrat que la mitjana final sigui igual o superior a 5. En aquest cas, la nota final serà de 4.5, com a màxim.
*Si l'avaluació de dos dels membres del tribunal és inferior al 4, el TFG no pot optar a la reavaluació malgrat que la mitjana final sigui igual o superior a 4. En aquest cas, la nota final serà de 3.5, com a màxim.
*Un estudiant amb una qualificació final inferior al 5 no pot optar a la reavaluació, si altres membres del seu grup de TFG han obtingut una avaluació igual o superior al 5.
*En el marc de les seves competències el tutor/a d’un TFG té potestat per excloure un estudiant del procés d’avaluació global de l’assignatura. Aquesta exclusió comporta de manera automàtica el fet de suspendre l’assignatura sense dret a reavaluació.</t>
  </si>
  <si>
    <t>REAVALUACIÓ</t>
  </si>
  <si>
    <t>*El procés de reavaluació, en cas que els dos membres del tribunal atorguin una qualificació global inferior a 5, l’estudiant no podrà superar l’assignatura. En aquest cas, la nota final serà de 4.5, com a màxim.                                                                                       *El procés de reavaluació només implicarà modificació de l’acta de qualificació final en el cas que la nova prova d’avaluació sigui aprovada i, en qualsevol cas, la qualificació màxima serà de 5.</t>
  </si>
  <si>
    <t>Resum i paraules clau</t>
  </si>
  <si>
    <t>No inclou ni resum ni paraules clau.</t>
  </si>
  <si>
    <t>Síntesi i gestió del temps</t>
  </si>
  <si>
    <t>El discurs té greus deficiències i no s'ajusta al temps indicat (10 minuts). La presentació contempla l'exposició dels diferents apartats de la memòria de forma desequilibrada</t>
  </si>
  <si>
    <t>El discurs té greus deficiències i no s'ajusta al temps indicat (10 minuts). La presentació no contempla l'exposició dels diferents apartats de la memòria</t>
  </si>
  <si>
    <t>Qualitat dels recursos de suport</t>
  </si>
  <si>
    <t>Idoneïtat de resposta a les preguntes del tribunal</t>
  </si>
  <si>
    <t>Aprofitament de les tutories</t>
  </si>
  <si>
    <t>Sol·licitud i assistència a totes les tutories concertades. Aprofitament excel·lent de les tutories (preparació prèvia de les tutories, mostra de progressos importants, incorporació de millores a partir del feedback)</t>
  </si>
  <si>
    <t>Sol·licitud i assistència a totes les tutories concertades. Aprofitament regular de les tutories (preparació prèvia de les tutories, mostra de progressos, incorporació d'algunes millores a partir del feedback)</t>
  </si>
  <si>
    <t>Sol·licitud i assistència a totes les tutories concertades. Aprofitament irregular de les tutories (poca preparació prèvia de les tutories, mostra de progressos poc rellevants, consideració relativa del feedback)</t>
  </si>
  <si>
    <t>Sol·licitud de tutories, però manca d'assistència. Aprofitament pobre del feedback i manca de millores a partir d'aquest</t>
  </si>
  <si>
    <t>Seguiment del cronograma regular, acomplint en alt grau les fases establertes i realització d'entregues parcials amb avanços substancials</t>
  </si>
  <si>
    <t>Seguiment del cronograma regular, acomplint parcialment les fases establertes i realització d'entregues parcials amb avanços rellevants</t>
  </si>
  <si>
    <t>Seguiment del cronograma irregular, acomplint parcialment les fases establertes i realització d'entregues parcials amb avanços irrellevants</t>
  </si>
  <si>
    <t>Seguiment del cronograma irregular, sense acomplir les fases establertes i realització d'entregues parcialsense avanós</t>
  </si>
  <si>
    <t>Manca de cronograma i d'acompliment de les fases establertes, sense la realització d'entregues parcials</t>
  </si>
  <si>
    <t>Actitud proactiva</t>
  </si>
  <si>
    <t>Model de negoci</t>
  </si>
  <si>
    <t>Anàlisi de mercat</t>
  </si>
  <si>
    <t>Pla de màrqueting i comercial</t>
  </si>
  <si>
    <t>Estructura legal</t>
  </si>
  <si>
    <t xml:space="preserve">Pla de gestió de recursos humans i organització </t>
  </si>
  <si>
    <t>Conclusions</t>
  </si>
  <si>
    <t>No es plasma la idea de negoci, ni la proposta de valor, missió, visió i valors, ni el producte o servei que s’oferirà</t>
  </si>
  <si>
    <t>Només es plasma la idea de negoci, sense definir la proposta de valor, missió, visió i valors, així com del producte o servei que s’oferirà</t>
  </si>
  <si>
    <t>Desenvolupa superficialment la idea de negoci, detallant la proposta de valor, missió, visió i valors, així com del producte o servei que s’oferirà</t>
  </si>
  <si>
    <t>Desenvolupa correctament la idea de negoci, detallant la proposta de valor, missió, visió i valors, així com del producte o servei que s’oferirà</t>
  </si>
  <si>
    <t>Desenvolupa amb profunditat i coherència la idea de negoci, detallant la proposta de valor, missió, visió i valors, així com del producte o servei que s’oferirà</t>
  </si>
  <si>
    <t>Els objectius de negoci empresarials-monetaris, de creixement, de viabilitat i de rendibilitat estan mal plantejats i són inviables</t>
  </si>
  <si>
    <t>Planteja amb algunes deficiències els objectius de negoci empresarials-monetaris, de creixement, de viabilitat i de rendibilitat</t>
  </si>
  <si>
    <t>No hi ha objectius de negoci empresarials-monetaris, de creixement, de viabilitat i de rendibilitat</t>
  </si>
  <si>
    <t>Planteja correctament els objectius de negoci empresarials-monetaris, de creixement, de viabilitat i de rendibilitat</t>
  </si>
  <si>
    <t>Planteja perfectament els objectius de negoci empresarials-monetaris, de creixement, de viabilitat i de rendibilitat</t>
  </si>
  <si>
    <t>Objectius de negoci</t>
  </si>
  <si>
    <t>Desenvolupa amb rigorositat tant l'anàlisi externa (macroentorn i microentorn) com l'anàlisi interna, i fa servir aquesta anàlisi per validar el model de negoci</t>
  </si>
  <si>
    <t>Desenvolupa amb rigorositat tant l'anàlisi externa (macroentorn i microentorn) com l'anàlisi interna, però hi ha errors lleus a l'hora de validar el model de negoci mitjançant aquesta anàlisi.</t>
  </si>
  <si>
    <t>Desenvolupa amb rigorositat tant l'anàlisi externa (macroentorn i microentorn) com l'anàlisi interna, però no evidencia el vincle d'aquesta anàlisi amb la validació del model de negoci</t>
  </si>
  <si>
    <t>Desenvolupa l'anàlisi externa (macroentorn i microentorn) i l'anàlisi interna de forma superficial, i tampoc es considera aquesta anàlisi per validar el model de negoci proposat</t>
  </si>
  <si>
    <t>Explicació detallada dels 9 apartats del Business Model Canvas, donant resposta a les 4 grans àrees (oferta, clients, infraestructura i viabilitat econòmica), incloent el model inicial i la validació del model basat en l'anàlisi de mercat realitzada</t>
  </si>
  <si>
    <t>Explicació correcta dels 9 apartats del Business Model Canvas, donant resposta a les 4 grans àrees (oferta, clients, infraestructura i viabilitat econòmica), incloent el model inicial i la validació del model basat en l'anàlisi de mercat realitzada</t>
  </si>
  <si>
    <t>Explicació correcta de la majoria dels  9 apartats del Business Model Canvas, donant resposta a les 4 grans àrees (oferta, clients, infraestructura i viabilitat econòmica), incloent el model inicial i la validació del model basat parcialment en l'anàlisi de mercat realitzada</t>
  </si>
  <si>
    <t>Explicació deficient d'alguns dels  9 apartats del Business Model Canvas, i de les 4 grans àrees (oferta, clients, infraestructura i viabilitat econòmica), incloent el model inicial i la validació del model sense estar basada en l'anàlisi de mercat realitzada</t>
  </si>
  <si>
    <t>Manca d'explicació dels 9 apartats del Business Model Canvas, i de les 4 grans àrees (oferta, clients, infraestructura i viabilitat econòmica), sense incloure el model inicial i la validació del model basada en l'anàlisi de mercat realitzada</t>
  </si>
  <si>
    <t>Es presenta el pla de recursos humans (amb els currículums dels perfils principals) i organitzatiu de forma detallada i concretada al negoci desenvolupat</t>
  </si>
  <si>
    <t>Es presenta el pla de recursos humans (amb els currículums dels perfils principals) i organitzatiu de forma detallada i concretada al negoci desenvolupat, però amb alguns errors lleus</t>
  </si>
  <si>
    <t>Es presenta el  pla de recursos humans (amb els currículums dels perfils principals) i organitzatiu de forma concreta al negoci desenvolupat, però de forma superficial</t>
  </si>
  <si>
    <t>Es presenta el  pla de recursos humans (sense els currículums dels perfils principals) i organitzatiu de forma genèrica, sense concretar-ho al negoci desenvolupat</t>
  </si>
  <si>
    <t>No es presenta el pla de recursos humans i organitzatiu</t>
  </si>
  <si>
    <t>Es presenta correctament i de forma detallada l'estructura legal i la forma jurídica del projecte empresarial</t>
  </si>
  <si>
    <t>Es presenta correctament l'estructura legal i la forma jurídica del projecte empresarial</t>
  </si>
  <si>
    <t>Es presenta amb deficiències l'estructura legal i la forma jurídica del projecte empresarial</t>
  </si>
  <si>
    <t>Es presenta erròniament l'estructura legal i la forma jurídica del projecte empresarial</t>
  </si>
  <si>
    <t>No es presenta l'estructura legal i la forma jurídica del projecte empresarial</t>
  </si>
  <si>
    <t>Es dóna resposta en gran part als objectius de negocis i s'indiquen les principals fortaleses del projectes i les perspectives de futur</t>
  </si>
  <si>
    <t>Es dóna resposta corresponentment als objectius de negocis i s'indiquen detalladament les principals fortaleses del projectes i les perspectives de futur</t>
  </si>
  <si>
    <t>Es dóna resposta parcialment als objectius de negoci i s'indiquen algunes fortaleses del projectes i les perspectives de futur</t>
  </si>
  <si>
    <t>No es dóna resposta a la majoria d'objectius de negoci i no s'indiquen fortaleses del projectes i les perspectives de futur sòlides</t>
  </si>
  <si>
    <t xml:space="preserve">No es dóna resposta als objectius de negoci i no s'indiquen fortaleses del projectes ni perspectives de futur </t>
  </si>
  <si>
    <t>Desenvolupa els plans econòmico-financers amb profunditat i es justifica excel·lentment  la viabilitat del negoci a partir del càlcul del break-even point i el ROI, tot fent un anàlisi d'escenaris</t>
  </si>
  <si>
    <t>Desenvolupa els plans econòmico-financers correctament i es justifica la viabilitat del negoci a partir del càlcul del break-even point i el ROI, tot fent un anàlisi d'escenaris</t>
  </si>
  <si>
    <t>Desenvolupa els plans econòmico-financers  i es justifica la viabilitat del negoci a partir del càlcul del break-even point i el ROI amb algunes deficiències, tot fent un anàlisi d'escenaris pobre</t>
  </si>
  <si>
    <t>No es plasma la realitat econòmica-financera del negoci i no es reflexa la viabilitat del mateix. No s'han realitzat el càlcul del break-even point i el ROI ni fet un anàlisi d'escenaris</t>
  </si>
  <si>
    <t xml:space="preserve">Desenvolupa els plans econòmico-financers  i es justifica la viabilitat del negoci a partir del càlcul del break-even point i el ROI amb algunes deficiències, sense fer un anàlisi d'escenaris </t>
  </si>
  <si>
    <t>Segueix l'estructura/apartats requerits, compleix el manual d'estil (cites, referències, gràfics, taules....) i presenta una acurada ortografia i sintaxi</t>
  </si>
  <si>
    <t>Segueix l'estructura/apartats requerits en la majoria del projecte, compleix en gran part el manual d'estil (cites, referències, gràfics, taules....) i presenta una bona ortografia i sintaxi</t>
  </si>
  <si>
    <t>Presenta deficiències lleus en l'estructura/apartats requerits, en ortografia i sintaxi, i en el manual d'estil (cites, referències, gràfics, taules....)</t>
  </si>
  <si>
    <t>Presenta incoherències en l'estructura, no té en compte el manual d'estil (cites, referències, gràfics, taules....)  i presenta deficiències significatives en l'ortografia i sintaxi</t>
  </si>
  <si>
    <t>Presenta incoherències en l'estructura, no inclou tots els apartats, no té en compte el manual d'estil (cites, referències, gràfics, taules....) i presenta deficiències significatives en l'ortografia i sintaxi</t>
  </si>
  <si>
    <r>
      <t>La qualitat i l'ús dels recursos de suport és acurada i rigoro</t>
    </r>
    <r>
      <rPr>
        <sz val="8"/>
        <rFont val="Steradian Light"/>
        <family val="3"/>
      </rPr>
      <t>sa, tant a nivell de continguts com de disseny. El recurs de suport és atractiu i exemplificador del discurs, sense excessiva càrrega de text, amb el contingut visual i llegible, amb referències i dades clau</t>
    </r>
  </si>
  <si>
    <r>
      <t>La qualitat i l'ús dels recursos de suport és correcte</t>
    </r>
    <r>
      <rPr>
        <sz val="8"/>
        <rFont val="Steradian Light"/>
        <family val="3"/>
      </rPr>
      <t>, tant a nivell de continguts com de disseny. El recurs de suport és majoritàriament atractiu i exemplificador del discurs, sense excessiva càrrega de text, amb el contingut visual i llegible, amb referències i dades clau</t>
    </r>
  </si>
  <si>
    <r>
      <t>La qualitat i l'ús dels recursos de suport té algunes deficiències</t>
    </r>
    <r>
      <rPr>
        <sz val="8"/>
        <rFont val="Steradian Light"/>
        <family val="3"/>
      </rPr>
      <t>, tant a nivell de continguts com de disseny. El recurs de suport és atractiu i exemplificador del discurs, tot i que en alguns punts hi ha massa text, o el contingut no és visual i llegible, o manquen referències i dades clau</t>
    </r>
  </si>
  <si>
    <r>
      <t>La qualitat i l'ús dels recursos de suport és pobra</t>
    </r>
    <r>
      <rPr>
        <sz val="8"/>
        <rFont val="Steradian Light"/>
        <family val="3"/>
      </rPr>
      <t>, tant a nivell de continguts com de disseny. El recurs de suport no és atractiu i exemplificador del discurs, hi ha massa text, el contingut no és visual i llegible, manquen referències i dades clau</t>
    </r>
  </si>
  <si>
    <r>
      <t>La qualitat i l'ús dels recursos de suport és deficient</t>
    </r>
    <r>
      <rPr>
        <sz val="8"/>
        <rFont val="Steradian Light"/>
        <family val="3"/>
      </rPr>
      <t>, tant a nivell de continguts com de disseny. El recurs de suport no és atractiu i exemplificador del discurs, hi ha massa text, el contingut no és visual i llegible, i manquen referències i dades clau</t>
    </r>
  </si>
  <si>
    <t>Inclou una síntesi del treball d'unes 200 paraules on s'inclouen els aspectes principals del projecte (objectius, metodologia, resultats i conclusions). S'incorporen de 3 a 5 paraules clau ordenades alfabèticamentpertinents i  representatives de la recerca realitzada</t>
  </si>
  <si>
    <t>Inclou resum i l'extensió s'ajusta a les 200 paraules aproximades. S'inclouen la majoria d'aspectes principals del projecte (objectius, metodologia, resultats i conclusions). S'inclouen de 3 a 5 paraules clau, la majoria de les quals s'ajusten a la temàtica del projecte</t>
  </si>
  <si>
    <t>Inclou resum i l'extensió s'ajusta a les 200 paraules aproximades. S'inclouen amb deficiències la majoria d'aspectes principals del projecte (objectius, metodologia, resultats i conclusions). S'inclouen de 3 a 5 paraules clau, algunes de les quals s'ajusten a la temàtica del projecte</t>
  </si>
  <si>
    <t>Inclou resum, però l'extensió no s'ajusta a les 200 paraules aproximades i tampoc s'inclouen la majoria dels aspectes principals del projecte (objectius, metodologia, resultats i conclusions). No s'arriba a incloure un nombre mínim de 3 a 5 paraules clau, i les incloses no s'ajusten a la temàtica del projecte.</t>
  </si>
  <si>
    <t>Els estudiants disposen d'excel·lents habilitats comunicatives, verbals i no verbals</t>
  </si>
  <si>
    <t>El discurs es mostra amb absoluta claredat, organitzat i sintetitzat ajustant-se al temps indicat (10 minuts). La presentació contempla l'exposició dels diferents apartats de la memòria, incloent els elements més rellevants de cadascun d'ells</t>
  </si>
  <si>
    <t>El discurs es mostra amb absoluta claredat, organitzat i sintetitzat ajustant-se al temps indicat (10 minuts). La presentació contempla l'exposició dels diferents apartats de la memòria, incloent la majoria d'elements més rellevants de cadascun d'ells</t>
  </si>
  <si>
    <t>El discurs li falta claredat, ordre i síntesi, ajustant-se al temps indicat (10 minuts). La presentació contempla l'exposició de la majoria d'apartats de la memòria, incloent la majoria d'elements més rellevants de cadascun d'ells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</si>
</sst>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0"/>
      <color theme="1"/>
      <name val="Century Gothic"/>
      <family val="2"/>
    </font>
    <font>
      <b/>
      <sz val="8"/>
      <color theme="0"/>
      <name val="Steradian Light"/>
      <family val="3"/>
    </font>
    <font>
      <sz val="8"/>
      <color rgb="FF000000"/>
      <name val="Steradian Light"/>
      <family val="3"/>
    </font>
    <font>
      <sz val="8"/>
      <name val="Steradian Light"/>
      <family val="3"/>
    </font>
    <font>
      <sz val="11"/>
      <color theme="1"/>
      <name val="Steradian Light"/>
      <family val="3"/>
    </font>
    <font>
      <b/>
      <sz val="8"/>
      <color rgb="FF000000"/>
      <name val="Steradian Light"/>
      <family val="3"/>
    </font>
    <font>
      <b/>
      <sz val="8"/>
      <name val="Steradian Light"/>
      <family val="3"/>
    </font>
    <font>
      <b/>
      <sz val="12"/>
      <color theme="1"/>
      <name val="Steradian Light"/>
      <family val="3"/>
    </font>
    <font>
      <b/>
      <sz val="11"/>
      <color theme="1"/>
      <name val="Steradian Light"/>
      <family val="3"/>
    </font>
    <font>
      <sz val="11"/>
      <name val="Steradian Light"/>
      <family val="3"/>
    </font>
    <font>
      <b/>
      <sz val="10"/>
      <color theme="1"/>
      <name val="Steradian Light"/>
      <family val="3"/>
    </font>
    <font>
      <sz val="10"/>
      <color theme="1"/>
      <name val="Steradian Light"/>
      <family val="3"/>
    </font>
    <font>
      <sz val="8"/>
      <color theme="1"/>
      <name val="Steradian Light"/>
      <family val="3"/>
    </font>
    <font>
      <sz val="10"/>
      <color rgb="FFFF0000"/>
      <name val="Steradian Light"/>
      <family val="3"/>
    </font>
    <font>
      <sz val="11"/>
      <color rgb="FFFF0000"/>
      <name val="Calibri"/>
      <family val="2"/>
      <scheme val="minor"/>
    </font>
    <font>
      <sz val="11"/>
      <color rgb="FFFF0000"/>
      <name val="Steradian Light"/>
      <family val="3"/>
    </font>
    <font>
      <b/>
      <sz val="10"/>
      <color theme="0"/>
      <name val="Steradian Light"/>
      <family val="3"/>
    </font>
    <font>
      <b/>
      <sz val="11"/>
      <color rgb="FFFF0000"/>
      <name val="Calibri"/>
      <family val="2"/>
      <scheme val="minor"/>
    </font>
  </fonts>
  <fills count="7">
    <fill>
      <patternFill patternType="none"/>
    </fill>
    <fill>
      <patternFill patternType="gray125"/>
    </fill>
    <fill>
      <patternFill patternType="solid">
        <fgColor theme="6" tint="0.39997558519241921"/>
        <bgColor indexed="64"/>
      </patternFill>
    </fill>
    <fill>
      <patternFill patternType="solid">
        <fgColor rgb="FF7529F1"/>
        <bgColor indexed="64"/>
      </patternFill>
    </fill>
    <fill>
      <patternFill patternType="solid">
        <fgColor rgb="FFFF0000"/>
        <bgColor indexed="64"/>
      </patternFill>
    </fill>
    <fill>
      <patternFill patternType="solid">
        <fgColor theme="0" tint="-0.249977111117893"/>
        <bgColor indexed="64"/>
      </patternFill>
    </fill>
    <fill>
      <patternFill patternType="solid">
        <fgColor rgb="FFFD03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s>
  <cellStyleXfs count="1">
    <xf numFmtId="0" fontId="0" fillId="0" borderId="0"/>
  </cellStyleXfs>
  <cellXfs count="57">
    <xf numFmtId="0" fontId="0" fillId="0" borderId="0" xfId="0"/>
    <xf numFmtId="0" fontId="6" fillId="0" borderId="1" xfId="0" applyFont="1" applyBorder="1" applyAlignment="1">
      <alignment horizontal="center" vertical="center" wrapText="1"/>
    </xf>
    <xf numFmtId="0" fontId="5" fillId="5" borderId="1" xfId="0" applyFont="1" applyFill="1" applyBorder="1" applyAlignment="1" applyProtection="1">
      <alignment vertical="center"/>
      <protection locked="0"/>
    </xf>
    <xf numFmtId="2" fontId="6" fillId="5" borderId="1" xfId="0" applyNumberFormat="1" applyFont="1" applyFill="1" applyBorder="1" applyAlignment="1" applyProtection="1">
      <alignment horizontal="center" vertical="center" wrapText="1"/>
      <protection locked="0"/>
    </xf>
    <xf numFmtId="0" fontId="11" fillId="5" borderId="0" xfId="0" applyFont="1" applyFill="1" applyAlignment="1" applyProtection="1">
      <alignment horizontal="center" vertical="center"/>
      <protection locked="0"/>
    </xf>
    <xf numFmtId="0" fontId="1"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0" fillId="0" borderId="0" xfId="0" applyAlignment="1">
      <alignment vertical="center"/>
    </xf>
    <xf numFmtId="0" fontId="6" fillId="0" borderId="0" xfId="0" applyFont="1" applyAlignment="1">
      <alignment horizontal="left" vertical="center" wrapText="1"/>
    </xf>
    <xf numFmtId="0" fontId="6"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0" fillId="0" borderId="0" xfId="0" applyAlignment="1">
      <alignment horizontal="center" vertical="center"/>
    </xf>
    <xf numFmtId="0" fontId="5" fillId="0" borderId="0" xfId="0" applyFont="1" applyAlignment="1">
      <alignment horizontal="right"/>
    </xf>
    <xf numFmtId="0" fontId="5" fillId="0" borderId="0" xfId="0" applyFont="1"/>
    <xf numFmtId="2" fontId="6" fillId="0" borderId="0" xfId="0" applyNumberFormat="1" applyFont="1" applyAlignment="1">
      <alignment horizontal="center" vertical="center" wrapText="1"/>
    </xf>
    <xf numFmtId="0" fontId="13" fillId="0" borderId="0" xfId="0" applyFont="1" applyAlignment="1">
      <alignment vertical="center"/>
    </xf>
    <xf numFmtId="0" fontId="16" fillId="0" borderId="0" xfId="0" applyFont="1" applyAlignment="1">
      <alignment vertical="center"/>
    </xf>
    <xf numFmtId="0" fontId="17" fillId="3" borderId="3" xfId="0" applyFont="1" applyFill="1" applyBorder="1" applyAlignment="1">
      <alignment horizontal="right" vertical="center" wrapText="1"/>
    </xf>
    <xf numFmtId="2" fontId="9" fillId="2" borderId="1" xfId="0" applyNumberFormat="1" applyFont="1" applyFill="1" applyBorder="1" applyAlignment="1">
      <alignment horizontal="center" vertical="center"/>
    </xf>
    <xf numFmtId="0" fontId="18" fillId="0" borderId="0" xfId="0" applyFont="1" applyAlignment="1">
      <alignment vertical="center"/>
    </xf>
    <xf numFmtId="0" fontId="18" fillId="0" borderId="0" xfId="0" applyFont="1" applyAlignment="1">
      <alignment vertical="center" wrapText="1"/>
    </xf>
    <xf numFmtId="0" fontId="10" fillId="5" borderId="0" xfId="0" applyFont="1" applyFill="1" applyAlignment="1" applyProtection="1">
      <alignment horizontal="left" vertical="top"/>
      <protection locked="0"/>
    </xf>
    <xf numFmtId="0" fontId="15" fillId="0" borderId="0" xfId="0" applyFont="1" applyAlignment="1">
      <alignment vertical="center" wrapText="1"/>
    </xf>
    <xf numFmtId="0" fontId="15" fillId="0" borderId="0" xfId="0" applyFont="1" applyAlignment="1">
      <alignment vertical="center"/>
    </xf>
    <xf numFmtId="0" fontId="11" fillId="0" borderId="0" xfId="0" applyFont="1" applyAlignment="1" applyProtection="1">
      <alignment vertical="center"/>
    </xf>
    <xf numFmtId="0" fontId="12" fillId="0" borderId="0" xfId="0" applyFont="1" applyAlignment="1" applyProtection="1">
      <alignment vertical="center"/>
    </xf>
    <xf numFmtId="0" fontId="12" fillId="0" borderId="0" xfId="0" applyFont="1" applyAlignment="1" applyProtection="1">
      <alignment horizontal="center" vertical="center"/>
    </xf>
    <xf numFmtId="0" fontId="1" fillId="0" borderId="0" xfId="0" applyFont="1" applyAlignment="1" applyProtection="1">
      <alignment vertical="center"/>
    </xf>
    <xf numFmtId="0" fontId="11" fillId="0" borderId="0" xfId="0" applyFont="1" applyAlignment="1" applyProtection="1">
      <alignment horizontal="center" vertical="center"/>
    </xf>
    <xf numFmtId="0" fontId="14" fillId="0" borderId="0" xfId="0" applyFont="1" applyAlignment="1" applyProtection="1">
      <alignment vertical="center"/>
    </xf>
    <xf numFmtId="0" fontId="5" fillId="0" borderId="0" xfId="0" applyFont="1" applyAlignment="1" applyProtection="1">
      <alignment vertical="center"/>
    </xf>
    <xf numFmtId="0" fontId="5" fillId="0" borderId="0" xfId="0" applyFont="1" applyAlignment="1" applyProtection="1">
      <alignment horizontal="center" vertical="center"/>
    </xf>
    <xf numFmtId="0" fontId="6" fillId="0" borderId="1" xfId="0" applyFont="1" applyBorder="1" applyAlignment="1" applyProtection="1">
      <alignment horizontal="center" vertical="center" wrapText="1"/>
    </xf>
    <xf numFmtId="0" fontId="6" fillId="0" borderId="1" xfId="0" applyFont="1" applyBorder="1" applyAlignment="1" applyProtection="1">
      <alignment horizontal="left" vertical="center" wrapText="1"/>
    </xf>
    <xf numFmtId="49" fontId="6" fillId="0" borderId="1" xfId="0" applyNumberFormat="1" applyFont="1" applyBorder="1" applyAlignment="1" applyProtection="1">
      <alignment horizontal="center" vertical="center" wrapText="1"/>
    </xf>
    <xf numFmtId="0" fontId="2" fillId="3" borderId="1" xfId="0" applyFont="1" applyFill="1" applyBorder="1" applyAlignment="1" applyProtection="1">
      <alignment horizontal="left" vertical="center" wrapText="1"/>
    </xf>
    <xf numFmtId="0" fontId="2" fillId="3" borderId="1" xfId="0" applyFont="1" applyFill="1" applyBorder="1" applyAlignment="1" applyProtection="1">
      <alignment horizontal="center" vertical="center" wrapText="1"/>
    </xf>
    <xf numFmtId="0" fontId="7" fillId="0" borderId="1" xfId="0" applyFont="1" applyBorder="1" applyAlignment="1" applyProtection="1">
      <alignment horizontal="left" vertical="center" wrapText="1"/>
    </xf>
    <xf numFmtId="0" fontId="7" fillId="0" borderId="1" xfId="0" applyFont="1" applyBorder="1" applyAlignment="1" applyProtection="1">
      <alignment horizontal="center" vertical="center" wrapText="1"/>
    </xf>
    <xf numFmtId="0" fontId="3" fillId="0" borderId="1" xfId="0" applyFont="1" applyBorder="1" applyAlignment="1" applyProtection="1">
      <alignment horizontal="left" vertical="center" wrapText="1"/>
    </xf>
    <xf numFmtId="2" fontId="6" fillId="0" borderId="1" xfId="0" applyNumberFormat="1" applyFont="1" applyBorder="1" applyAlignment="1" applyProtection="1">
      <alignment horizontal="center" vertical="center" wrapText="1"/>
    </xf>
    <xf numFmtId="0" fontId="4" fillId="0" borderId="1" xfId="0" applyFont="1" applyBorder="1" applyAlignment="1" applyProtection="1">
      <alignment horizontal="left" vertical="center" wrapText="1"/>
    </xf>
    <xf numFmtId="1" fontId="7" fillId="0" borderId="1" xfId="0" applyNumberFormat="1" applyFont="1" applyBorder="1" applyAlignment="1" applyProtection="1">
      <alignment horizontal="center" vertical="center" wrapText="1"/>
    </xf>
    <xf numFmtId="0" fontId="13" fillId="0" borderId="1" xfId="0" applyFont="1" applyBorder="1" applyAlignment="1" applyProtection="1">
      <alignment horizontal="left" vertical="center" wrapText="1"/>
    </xf>
    <xf numFmtId="0" fontId="2" fillId="4" borderId="1" xfId="0" applyFont="1" applyFill="1" applyBorder="1" applyAlignment="1" applyProtection="1">
      <alignment horizontal="left" vertical="center" wrapText="1"/>
    </xf>
    <xf numFmtId="0" fontId="2" fillId="4" borderId="1" xfId="0" applyFont="1" applyFill="1" applyBorder="1" applyAlignment="1" applyProtection="1">
      <alignment horizontal="center" vertical="center" wrapText="1"/>
    </xf>
    <xf numFmtId="2" fontId="2" fillId="6" borderId="1" xfId="0" applyNumberFormat="1" applyFont="1" applyFill="1" applyBorder="1" applyAlignment="1" applyProtection="1">
      <alignment horizontal="center" vertical="center" wrapText="1"/>
    </xf>
    <xf numFmtId="0" fontId="6" fillId="0" borderId="0" xfId="0" applyFont="1" applyAlignment="1" applyProtection="1">
      <alignment horizontal="left" vertical="center" wrapText="1"/>
    </xf>
    <xf numFmtId="0" fontId="6" fillId="0" borderId="0" xfId="0" applyFont="1" applyAlignment="1" applyProtection="1">
      <alignment horizontal="center" vertical="center" wrapText="1"/>
    </xf>
    <xf numFmtId="0" fontId="3" fillId="0" borderId="0" xfId="0" applyFont="1" applyAlignment="1" applyProtection="1">
      <alignment horizontal="left" vertical="center" wrapText="1"/>
    </xf>
    <xf numFmtId="0" fontId="4" fillId="0" borderId="0" xfId="0" applyFont="1" applyAlignment="1" applyProtection="1">
      <alignment horizontal="left" vertical="center" wrapText="1"/>
    </xf>
    <xf numFmtId="0" fontId="8" fillId="0" borderId="0" xfId="0" applyFont="1" applyAlignment="1" applyProtection="1">
      <alignment horizontal="right" vertical="top"/>
    </xf>
    <xf numFmtId="0" fontId="0" fillId="0" borderId="0" xfId="0" applyAlignment="1" applyProtection="1">
      <alignment horizontal="center" vertical="center"/>
    </xf>
    <xf numFmtId="2" fontId="9" fillId="2" borderId="2" xfId="0" applyNumberFormat="1" applyFont="1" applyFill="1" applyBorder="1" applyAlignment="1" applyProtection="1">
      <alignment horizontal="center" vertical="center"/>
    </xf>
    <xf numFmtId="0" fontId="5" fillId="0" borderId="0" xfId="0" applyFont="1" applyProtection="1"/>
  </cellXfs>
  <cellStyles count="1">
    <cellStyle name="Normal" xfId="0" builtinId="0"/>
  </cellStyles>
  <dxfs count="30">
    <dxf>
      <fill>
        <patternFill>
          <bgColor rgb="FFFF0000"/>
        </patternFill>
      </fill>
    </dxf>
    <dxf>
      <fill>
        <patternFill>
          <bgColor theme="0"/>
        </patternFill>
      </fill>
    </dxf>
    <dxf>
      <fill>
        <patternFill>
          <bgColor rgb="FF92D05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92D05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92D05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92D05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92D05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92D050"/>
        </patternFill>
      </fill>
    </dxf>
    <dxf>
      <fill>
        <patternFill>
          <bgColor rgb="FFFF000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4"/>
  <sheetViews>
    <sheetView zoomScale="115" zoomScaleNormal="115" workbookViewId="0">
      <pane ySplit="6" topLeftCell="A7" activePane="bottomLeft" state="frozen"/>
      <selection pane="bottomLeft" activeCell="C5" sqref="C5"/>
    </sheetView>
  </sheetViews>
  <sheetFormatPr baseColWidth="10" defaultColWidth="11.42578125" defaultRowHeight="15" x14ac:dyDescent="0.25"/>
  <cols>
    <col min="1" max="1" width="20.7109375" style="8" customWidth="1"/>
    <col min="2" max="2" width="20.7109375" style="13" customWidth="1"/>
    <col min="3" max="3" width="31.42578125" style="8" customWidth="1"/>
    <col min="4" max="4" width="32.28515625" style="8" customWidth="1"/>
    <col min="5" max="7" width="31.42578125" style="8" customWidth="1"/>
    <col min="8" max="8" width="20.140625" style="13" customWidth="1"/>
    <col min="9" max="9" width="15.5703125" style="8" customWidth="1"/>
    <col min="10" max="10" width="15.28515625" style="8" customWidth="1"/>
    <col min="11" max="11" width="15.140625" style="8" customWidth="1"/>
    <col min="12" max="16384" width="11.42578125" style="8"/>
  </cols>
  <sheetData>
    <row r="1" spans="1:11" s="5" customFormat="1" ht="13.5" x14ac:dyDescent="0.25">
      <c r="A1" s="26" t="s">
        <v>0</v>
      </c>
      <c r="B1" s="4"/>
      <c r="C1" s="27"/>
      <c r="D1" s="27"/>
      <c r="E1" s="27"/>
      <c r="F1" s="27"/>
      <c r="G1" s="27"/>
      <c r="H1" s="28"/>
      <c r="I1" s="29"/>
      <c r="J1" s="29"/>
      <c r="K1" s="29"/>
    </row>
    <row r="2" spans="1:11" s="5" customFormat="1" ht="13.5" x14ac:dyDescent="0.25">
      <c r="A2" s="26" t="s">
        <v>1</v>
      </c>
      <c r="B2" s="4"/>
      <c r="C2" s="27"/>
      <c r="D2" s="27"/>
      <c r="E2" s="27"/>
      <c r="F2" s="27"/>
      <c r="G2" s="27"/>
      <c r="H2" s="28"/>
      <c r="I2" s="29"/>
      <c r="J2" s="29"/>
      <c r="K2" s="29"/>
    </row>
    <row r="3" spans="1:11" s="5" customFormat="1" ht="13.5" x14ac:dyDescent="0.25">
      <c r="A3" s="26" t="s">
        <v>2</v>
      </c>
      <c r="B3" s="4"/>
      <c r="C3" s="27"/>
      <c r="D3" s="27"/>
      <c r="E3" s="27"/>
      <c r="F3" s="27"/>
      <c r="G3" s="27"/>
      <c r="H3" s="28"/>
      <c r="I3" s="29"/>
      <c r="J3" s="29"/>
      <c r="K3" s="29"/>
    </row>
    <row r="4" spans="1:11" s="5" customFormat="1" ht="13.5" x14ac:dyDescent="0.25">
      <c r="A4" s="29"/>
      <c r="B4" s="30"/>
      <c r="C4" s="27"/>
      <c r="D4" s="27"/>
      <c r="E4" s="27"/>
      <c r="F4" s="27"/>
      <c r="G4" s="27"/>
      <c r="H4" s="28"/>
      <c r="I4" s="31" t="s">
        <v>3</v>
      </c>
      <c r="J4" s="29"/>
      <c r="K4" s="29"/>
    </row>
    <row r="5" spans="1:11" ht="44.25" customHeight="1" x14ac:dyDescent="0.25">
      <c r="A5" s="32"/>
      <c r="B5" s="33"/>
      <c r="C5" s="32"/>
      <c r="D5" s="32"/>
      <c r="E5" s="32"/>
      <c r="F5" s="31" t="s">
        <v>4</v>
      </c>
      <c r="G5" s="32"/>
      <c r="H5" s="33"/>
      <c r="I5" s="34" t="s">
        <v>5</v>
      </c>
      <c r="J5" s="34" t="s">
        <v>6</v>
      </c>
      <c r="K5" s="34" t="s">
        <v>7</v>
      </c>
    </row>
    <row r="6" spans="1:11" ht="25.5" customHeight="1" x14ac:dyDescent="0.25">
      <c r="A6" s="35" t="s">
        <v>8</v>
      </c>
      <c r="B6" s="34" t="s">
        <v>9</v>
      </c>
      <c r="C6" s="36" t="s">
        <v>10</v>
      </c>
      <c r="D6" s="36" t="s">
        <v>11</v>
      </c>
      <c r="E6" s="36" t="s">
        <v>12</v>
      </c>
      <c r="F6" s="36" t="s">
        <v>13</v>
      </c>
      <c r="G6" s="36" t="s">
        <v>14</v>
      </c>
      <c r="H6" s="34" t="s">
        <v>15</v>
      </c>
      <c r="I6" s="2"/>
      <c r="J6" s="2"/>
      <c r="K6" s="2"/>
    </row>
    <row r="7" spans="1:11" x14ac:dyDescent="0.25">
      <c r="A7" s="37" t="s">
        <v>16</v>
      </c>
      <c r="B7" s="38">
        <v>70</v>
      </c>
      <c r="C7" s="38"/>
      <c r="D7" s="38"/>
      <c r="E7" s="38"/>
      <c r="F7" s="38"/>
      <c r="G7" s="38"/>
      <c r="H7" s="38"/>
      <c r="I7" s="38"/>
      <c r="J7" s="38"/>
      <c r="K7" s="38"/>
    </row>
    <row r="8" spans="1:11" ht="67.5" x14ac:dyDescent="0.25">
      <c r="A8" s="39" t="s">
        <v>17</v>
      </c>
      <c r="B8" s="40">
        <v>10</v>
      </c>
      <c r="C8" s="41" t="s">
        <v>125</v>
      </c>
      <c r="D8" s="41" t="s">
        <v>126</v>
      </c>
      <c r="E8" s="41" t="s">
        <v>127</v>
      </c>
      <c r="F8" s="41" t="s">
        <v>128</v>
      </c>
      <c r="G8" s="41" t="s">
        <v>129</v>
      </c>
      <c r="H8" s="3"/>
      <c r="I8" s="42">
        <f>H8</f>
        <v>0</v>
      </c>
      <c r="J8" s="42">
        <f>H8</f>
        <v>0</v>
      </c>
      <c r="K8" s="42">
        <f>H8</f>
        <v>0</v>
      </c>
    </row>
    <row r="9" spans="1:11" ht="101.25" x14ac:dyDescent="0.25">
      <c r="A9" s="39" t="s">
        <v>61</v>
      </c>
      <c r="B9" s="40">
        <v>2.5</v>
      </c>
      <c r="C9" s="43" t="s">
        <v>135</v>
      </c>
      <c r="D9" s="41" t="s">
        <v>136</v>
      </c>
      <c r="E9" s="41" t="s">
        <v>137</v>
      </c>
      <c r="F9" s="41" t="s">
        <v>138</v>
      </c>
      <c r="G9" s="41" t="s">
        <v>62</v>
      </c>
      <c r="H9" s="3"/>
      <c r="I9" s="42">
        <f>H9</f>
        <v>0</v>
      </c>
      <c r="J9" s="42">
        <f t="shared" ref="J9" si="0">H9</f>
        <v>0</v>
      </c>
      <c r="K9" s="42">
        <f t="shared" ref="K9" si="1">H9</f>
        <v>0</v>
      </c>
    </row>
    <row r="10" spans="1:11" ht="56.25" x14ac:dyDescent="0.25">
      <c r="A10" s="39" t="s">
        <v>18</v>
      </c>
      <c r="B10" s="40">
        <v>5</v>
      </c>
      <c r="C10" s="43" t="s">
        <v>89</v>
      </c>
      <c r="D10" s="43" t="s">
        <v>88</v>
      </c>
      <c r="E10" s="43" t="s">
        <v>87</v>
      </c>
      <c r="F10" s="43" t="s">
        <v>86</v>
      </c>
      <c r="G10" s="43" t="s">
        <v>85</v>
      </c>
      <c r="H10" s="3"/>
      <c r="I10" s="42">
        <f>H10</f>
        <v>0</v>
      </c>
      <c r="J10" s="42">
        <f t="shared" ref="J10" si="2">H10</f>
        <v>0</v>
      </c>
      <c r="K10" s="42">
        <f t="shared" ref="K10" si="3">H10</f>
        <v>0</v>
      </c>
    </row>
    <row r="11" spans="1:11" ht="50.25" customHeight="1" x14ac:dyDescent="0.25">
      <c r="A11" s="39" t="s">
        <v>95</v>
      </c>
      <c r="B11" s="40">
        <v>5</v>
      </c>
      <c r="C11" s="43" t="s">
        <v>94</v>
      </c>
      <c r="D11" s="43" t="s">
        <v>93</v>
      </c>
      <c r="E11" s="43" t="s">
        <v>91</v>
      </c>
      <c r="F11" s="43" t="s">
        <v>90</v>
      </c>
      <c r="G11" s="43" t="s">
        <v>92</v>
      </c>
      <c r="H11" s="3"/>
      <c r="I11" s="42">
        <f>H11</f>
        <v>0</v>
      </c>
      <c r="J11" s="42">
        <f t="shared" ref="J11:J18" si="4">H11</f>
        <v>0</v>
      </c>
      <c r="K11" s="42">
        <f t="shared" ref="K11:K18" si="5">H11</f>
        <v>0</v>
      </c>
    </row>
    <row r="12" spans="1:11" ht="67.5" x14ac:dyDescent="0.25">
      <c r="A12" s="39" t="s">
        <v>80</v>
      </c>
      <c r="B12" s="44">
        <v>10</v>
      </c>
      <c r="C12" s="43" t="s">
        <v>96</v>
      </c>
      <c r="D12" s="43" t="s">
        <v>97</v>
      </c>
      <c r="E12" s="43" t="s">
        <v>98</v>
      </c>
      <c r="F12" s="43" t="s">
        <v>99</v>
      </c>
      <c r="G12" s="43" t="s">
        <v>19</v>
      </c>
      <c r="H12" s="3"/>
      <c r="I12" s="42">
        <f t="shared" ref="I12:I18" si="6">H12</f>
        <v>0</v>
      </c>
      <c r="J12" s="42">
        <f t="shared" si="4"/>
        <v>0</v>
      </c>
      <c r="K12" s="42">
        <f t="shared" si="5"/>
        <v>0</v>
      </c>
    </row>
    <row r="13" spans="1:11" ht="87.75" customHeight="1" x14ac:dyDescent="0.25">
      <c r="A13" s="39" t="s">
        <v>79</v>
      </c>
      <c r="B13" s="44">
        <v>10</v>
      </c>
      <c r="C13" s="45" t="s">
        <v>100</v>
      </c>
      <c r="D13" s="45" t="s">
        <v>101</v>
      </c>
      <c r="E13" s="45" t="s">
        <v>102</v>
      </c>
      <c r="F13" s="45" t="s">
        <v>103</v>
      </c>
      <c r="G13" s="45" t="s">
        <v>104</v>
      </c>
      <c r="H13" s="3"/>
      <c r="I13" s="42">
        <f>H13</f>
        <v>0</v>
      </c>
      <c r="J13" s="42">
        <f t="shared" ref="J13" si="7">H13</f>
        <v>0</v>
      </c>
      <c r="K13" s="42">
        <f t="shared" ref="K13" si="8">H13</f>
        <v>0</v>
      </c>
    </row>
    <row r="14" spans="1:11" ht="101.25" x14ac:dyDescent="0.25">
      <c r="A14" s="39" t="s">
        <v>81</v>
      </c>
      <c r="B14" s="44">
        <v>5</v>
      </c>
      <c r="C14" s="43" t="s">
        <v>20</v>
      </c>
      <c r="D14" s="43" t="s">
        <v>21</v>
      </c>
      <c r="E14" s="43" t="s">
        <v>22</v>
      </c>
      <c r="F14" s="43" t="s">
        <v>23</v>
      </c>
      <c r="G14" s="43" t="s">
        <v>24</v>
      </c>
      <c r="H14" s="3"/>
      <c r="I14" s="42">
        <f t="shared" si="6"/>
        <v>0</v>
      </c>
      <c r="J14" s="42">
        <f t="shared" si="4"/>
        <v>0</v>
      </c>
      <c r="K14" s="42">
        <f t="shared" si="5"/>
        <v>0</v>
      </c>
    </row>
    <row r="15" spans="1:11" ht="74.25" customHeight="1" x14ac:dyDescent="0.25">
      <c r="A15" s="39" t="s">
        <v>25</v>
      </c>
      <c r="B15" s="40">
        <v>5</v>
      </c>
      <c r="C15" s="43" t="s">
        <v>26</v>
      </c>
      <c r="D15" s="43" t="s">
        <v>27</v>
      </c>
      <c r="E15" s="43" t="s">
        <v>28</v>
      </c>
      <c r="F15" s="43" t="s">
        <v>29</v>
      </c>
      <c r="G15" s="43" t="s">
        <v>30</v>
      </c>
      <c r="H15" s="3"/>
      <c r="I15" s="42">
        <f t="shared" si="6"/>
        <v>0</v>
      </c>
      <c r="J15" s="42">
        <f t="shared" si="4"/>
        <v>0</v>
      </c>
      <c r="K15" s="42">
        <f t="shared" si="5"/>
        <v>0</v>
      </c>
    </row>
    <row r="16" spans="1:11" ht="57.75" customHeight="1" x14ac:dyDescent="0.25">
      <c r="A16" s="39" t="s">
        <v>83</v>
      </c>
      <c r="B16" s="40">
        <v>5</v>
      </c>
      <c r="C16" s="43" t="s">
        <v>105</v>
      </c>
      <c r="D16" s="43" t="s">
        <v>106</v>
      </c>
      <c r="E16" s="43" t="s">
        <v>107</v>
      </c>
      <c r="F16" s="43" t="s">
        <v>108</v>
      </c>
      <c r="G16" s="43" t="s">
        <v>109</v>
      </c>
      <c r="H16" s="3"/>
      <c r="I16" s="42">
        <f t="shared" si="6"/>
        <v>0</v>
      </c>
      <c r="J16" s="42">
        <f t="shared" si="4"/>
        <v>0</v>
      </c>
      <c r="K16" s="42">
        <f t="shared" si="5"/>
        <v>0</v>
      </c>
    </row>
    <row r="17" spans="1:11" ht="57.75" customHeight="1" x14ac:dyDescent="0.25">
      <c r="A17" s="39" t="s">
        <v>82</v>
      </c>
      <c r="B17" s="40">
        <v>5</v>
      </c>
      <c r="C17" s="43" t="s">
        <v>110</v>
      </c>
      <c r="D17" s="43" t="s">
        <v>111</v>
      </c>
      <c r="E17" s="43" t="s">
        <v>112</v>
      </c>
      <c r="F17" s="43" t="s">
        <v>113</v>
      </c>
      <c r="G17" s="43" t="s">
        <v>114</v>
      </c>
      <c r="H17" s="3"/>
      <c r="I17" s="42">
        <f t="shared" ref="I17" si="9">H17</f>
        <v>0</v>
      </c>
      <c r="J17" s="42">
        <f t="shared" ref="J17" si="10">H17</f>
        <v>0</v>
      </c>
      <c r="K17" s="42">
        <f t="shared" ref="K17" si="11">H17</f>
        <v>0</v>
      </c>
    </row>
    <row r="18" spans="1:11" ht="68.25" customHeight="1" x14ac:dyDescent="0.25">
      <c r="A18" s="39" t="s">
        <v>31</v>
      </c>
      <c r="B18" s="44">
        <v>5</v>
      </c>
      <c r="C18" s="43" t="s">
        <v>120</v>
      </c>
      <c r="D18" s="43" t="s">
        <v>121</v>
      </c>
      <c r="E18" s="43" t="s">
        <v>122</v>
      </c>
      <c r="F18" s="43" t="s">
        <v>124</v>
      </c>
      <c r="G18" s="43" t="s">
        <v>123</v>
      </c>
      <c r="H18" s="3"/>
      <c r="I18" s="42">
        <f t="shared" si="6"/>
        <v>0</v>
      </c>
      <c r="J18" s="42">
        <f t="shared" si="4"/>
        <v>0</v>
      </c>
      <c r="K18" s="42">
        <f t="shared" si="5"/>
        <v>0</v>
      </c>
    </row>
    <row r="19" spans="1:11" ht="52.5" customHeight="1" x14ac:dyDescent="0.25">
      <c r="A19" s="39" t="s">
        <v>84</v>
      </c>
      <c r="B19" s="40">
        <v>2.5</v>
      </c>
      <c r="C19" s="43" t="s">
        <v>116</v>
      </c>
      <c r="D19" s="43" t="s">
        <v>115</v>
      </c>
      <c r="E19" s="43" t="s">
        <v>117</v>
      </c>
      <c r="F19" s="43" t="s">
        <v>118</v>
      </c>
      <c r="G19" s="43" t="s">
        <v>119</v>
      </c>
      <c r="H19" s="3"/>
      <c r="I19" s="42">
        <f t="shared" ref="I19" si="12">H19</f>
        <v>0</v>
      </c>
      <c r="J19" s="42">
        <f t="shared" ref="J19" si="13">H19</f>
        <v>0</v>
      </c>
      <c r="K19" s="42">
        <f t="shared" ref="K19" si="14">H19</f>
        <v>0</v>
      </c>
    </row>
    <row r="20" spans="1:11" x14ac:dyDescent="0.25">
      <c r="A20" s="37" t="s">
        <v>32</v>
      </c>
      <c r="B20" s="38">
        <v>20</v>
      </c>
      <c r="C20" s="38"/>
      <c r="D20" s="38"/>
      <c r="E20" s="38"/>
      <c r="F20" s="38"/>
      <c r="G20" s="38"/>
      <c r="H20" s="37"/>
      <c r="I20" s="37"/>
      <c r="J20" s="37"/>
      <c r="K20" s="37"/>
    </row>
    <row r="21" spans="1:11" ht="82.5" customHeight="1" x14ac:dyDescent="0.25">
      <c r="A21" s="35" t="s">
        <v>63</v>
      </c>
      <c r="B21" s="44">
        <v>5</v>
      </c>
      <c r="C21" s="43" t="s">
        <v>140</v>
      </c>
      <c r="D21" s="43" t="s">
        <v>141</v>
      </c>
      <c r="E21" s="43" t="s">
        <v>142</v>
      </c>
      <c r="F21" s="43" t="s">
        <v>64</v>
      </c>
      <c r="G21" s="43" t="s">
        <v>65</v>
      </c>
      <c r="H21" s="42" t="s">
        <v>33</v>
      </c>
      <c r="I21" s="3"/>
      <c r="J21" s="3"/>
      <c r="K21" s="3"/>
    </row>
    <row r="22" spans="1:11" ht="39.75" customHeight="1" x14ac:dyDescent="0.25">
      <c r="A22" s="35" t="s">
        <v>34</v>
      </c>
      <c r="B22" s="44">
        <v>5</v>
      </c>
      <c r="C22" s="41" t="s">
        <v>139</v>
      </c>
      <c r="D22" s="41" t="s">
        <v>35</v>
      </c>
      <c r="E22" s="41" t="s">
        <v>36</v>
      </c>
      <c r="F22" s="41" t="s">
        <v>37</v>
      </c>
      <c r="G22" s="41" t="s">
        <v>38</v>
      </c>
      <c r="H22" s="42" t="s">
        <v>33</v>
      </c>
      <c r="I22" s="3"/>
      <c r="J22" s="3"/>
      <c r="K22" s="3"/>
    </row>
    <row r="23" spans="1:11" ht="89.25" customHeight="1" x14ac:dyDescent="0.25">
      <c r="A23" s="35" t="s">
        <v>66</v>
      </c>
      <c r="B23" s="44">
        <v>5</v>
      </c>
      <c r="C23" s="41" t="s">
        <v>130</v>
      </c>
      <c r="D23" s="41" t="s">
        <v>131</v>
      </c>
      <c r="E23" s="41" t="s">
        <v>132</v>
      </c>
      <c r="F23" s="41" t="s">
        <v>133</v>
      </c>
      <c r="G23" s="41" t="s">
        <v>134</v>
      </c>
      <c r="H23" s="42" t="s">
        <v>33</v>
      </c>
      <c r="I23" s="3"/>
      <c r="J23" s="3"/>
      <c r="K23" s="3"/>
    </row>
    <row r="24" spans="1:11" ht="45.75" customHeight="1" x14ac:dyDescent="0.25">
      <c r="A24" s="35" t="s">
        <v>67</v>
      </c>
      <c r="B24" s="44">
        <v>5</v>
      </c>
      <c r="C24" s="41" t="s">
        <v>39</v>
      </c>
      <c r="D24" s="41" t="s">
        <v>40</v>
      </c>
      <c r="E24" s="41" t="s">
        <v>41</v>
      </c>
      <c r="F24" s="41" t="s">
        <v>42</v>
      </c>
      <c r="G24" s="41" t="s">
        <v>43</v>
      </c>
      <c r="H24" s="42" t="s">
        <v>33</v>
      </c>
      <c r="I24" s="3"/>
      <c r="J24" s="3"/>
      <c r="K24" s="3"/>
    </row>
    <row r="25" spans="1:11" ht="29.25" customHeight="1" x14ac:dyDescent="0.25">
      <c r="A25" s="46" t="s">
        <v>44</v>
      </c>
      <c r="B25" s="47">
        <v>10</v>
      </c>
      <c r="C25" s="47"/>
      <c r="D25" s="47"/>
      <c r="E25" s="47"/>
      <c r="F25" s="47"/>
      <c r="G25" s="47"/>
      <c r="H25" s="48"/>
      <c r="I25" s="48"/>
      <c r="J25" s="48"/>
      <c r="K25" s="48"/>
    </row>
    <row r="26" spans="1:11" ht="69.75" customHeight="1" x14ac:dyDescent="0.25">
      <c r="A26" s="35" t="s">
        <v>68</v>
      </c>
      <c r="B26" s="34">
        <v>4</v>
      </c>
      <c r="C26" s="41" t="s">
        <v>69</v>
      </c>
      <c r="D26" s="41" t="s">
        <v>70</v>
      </c>
      <c r="E26" s="41" t="s">
        <v>71</v>
      </c>
      <c r="F26" s="41" t="s">
        <v>72</v>
      </c>
      <c r="G26" s="41" t="s">
        <v>45</v>
      </c>
      <c r="H26" s="42" t="s">
        <v>33</v>
      </c>
      <c r="I26" s="3"/>
      <c r="J26" s="3"/>
      <c r="K26" s="3"/>
    </row>
    <row r="27" spans="1:11" ht="54" customHeight="1" x14ac:dyDescent="0.25">
      <c r="A27" s="35" t="s">
        <v>46</v>
      </c>
      <c r="B27" s="34">
        <v>2.5</v>
      </c>
      <c r="C27" s="41" t="s">
        <v>73</v>
      </c>
      <c r="D27" s="41" t="s">
        <v>74</v>
      </c>
      <c r="E27" s="41" t="s">
        <v>75</v>
      </c>
      <c r="F27" s="41" t="s">
        <v>76</v>
      </c>
      <c r="G27" s="41" t="s">
        <v>77</v>
      </c>
      <c r="H27" s="42" t="s">
        <v>33</v>
      </c>
      <c r="I27" s="3"/>
      <c r="J27" s="3"/>
      <c r="K27" s="3"/>
    </row>
    <row r="28" spans="1:11" ht="22.5" x14ac:dyDescent="0.25">
      <c r="A28" s="35" t="s">
        <v>78</v>
      </c>
      <c r="B28" s="34">
        <v>3.5</v>
      </c>
      <c r="C28" s="41" t="s">
        <v>47</v>
      </c>
      <c r="D28" s="41" t="s">
        <v>48</v>
      </c>
      <c r="E28" s="41" t="s">
        <v>49</v>
      </c>
      <c r="F28" s="41" t="s">
        <v>50</v>
      </c>
      <c r="G28" s="41" t="s">
        <v>51</v>
      </c>
      <c r="H28" s="42" t="s">
        <v>33</v>
      </c>
      <c r="I28" s="3"/>
      <c r="J28" s="3"/>
      <c r="K28" s="3"/>
    </row>
    <row r="29" spans="1:11" ht="17.25" thickBot="1" x14ac:dyDescent="0.3">
      <c r="A29" s="49"/>
      <c r="B29" s="50"/>
      <c r="C29" s="51"/>
      <c r="D29" s="52"/>
      <c r="E29" s="52"/>
      <c r="F29" s="53"/>
      <c r="G29" s="53" t="s">
        <v>52</v>
      </c>
      <c r="H29" s="54"/>
      <c r="I29" s="55">
        <f>((B8*I8)+(B9*I9)+(B11*I11)+(B10*I10)+(B12*I12)+(B13*I13)+(B14*I14)+(B15*I15)+(I16*B16)+(B17*I17)+(I18*B18)+(B19*I19)+(I21*B21)+(I22*B22)+(I23*B23)+(I24*B24)+(I26*B26)+(I27*B27)+(I28*B28))/100</f>
        <v>0</v>
      </c>
      <c r="J29" s="55">
        <f>((B8*J8)+(B9*J9)+(B11*J11)+(B10*J10)+(B12*J12)+(B13*J13)+(B14*J14)+(B15*J15)+(J16*B16)+(B17*J17)+(J18*B18)+(B19*J19)+(J21*B21)+(J22*B22)+(J23*B23)+(J24*B24)+(J26*B26)+(J27*B27)+(J28*B28))/100</f>
        <v>0</v>
      </c>
      <c r="K29" s="55">
        <f>((B8*K8)+(B9*K9)+(B11*K11)+(B10*K10)+(B12*K12)+(B13*K13)+(B14*K14)+(B15*K15)+(K16*B16)+(B17*K17)+(K18*B18)+(B19*K19)+(K21*B21)+(K22*B22)+(K23*B23)+(K24*B24)+(K26*B26)+(K27*B27)+(K28*B28))/100</f>
        <v>0</v>
      </c>
    </row>
    <row r="30" spans="1:11" ht="15.75" x14ac:dyDescent="0.3">
      <c r="A30" s="6"/>
      <c r="B30" s="7"/>
      <c r="C30" s="14"/>
      <c r="D30" s="14"/>
      <c r="E30" s="14"/>
      <c r="F30" s="6"/>
      <c r="G30" s="6"/>
      <c r="H30" s="6"/>
    </row>
    <row r="31" spans="1:11" ht="104.25" customHeight="1" x14ac:dyDescent="0.25">
      <c r="A31" s="23" t="s">
        <v>53</v>
      </c>
      <c r="B31" s="23"/>
      <c r="C31" s="23"/>
      <c r="D31" s="23"/>
      <c r="E31" s="23"/>
      <c r="F31" s="23"/>
      <c r="G31" s="23"/>
      <c r="H31" s="23"/>
    </row>
    <row r="33" spans="1:8" s="6" customFormat="1" ht="15.75" customHeight="1" x14ac:dyDescent="0.25">
      <c r="A33" s="18" t="s">
        <v>54</v>
      </c>
      <c r="B33" s="7"/>
      <c r="G33" s="3"/>
      <c r="H33" s="7"/>
    </row>
    <row r="34" spans="1:8" s="6" customFormat="1" ht="15.75" x14ac:dyDescent="0.25">
      <c r="A34" s="18" t="s">
        <v>55</v>
      </c>
      <c r="B34" s="7"/>
      <c r="H34" s="7"/>
    </row>
  </sheetData>
  <sheetProtection algorithmName="SHA-512" hashValue="bqC+IZ3YB0qPYdKgay5yW8zHO2bsJf4hfB11lLsrRU5H5xHuPrbauTsPIj9Yqfen1n1bNcQK7XuBvq+VhAMTPw==" saltValue="SOE4wizWCA/YztSjXMaPpQ==" spinCount="100000" sheet="1" objects="1" scenarios="1"/>
  <mergeCells count="1">
    <mergeCell ref="A31:H31"/>
  </mergeCells>
  <conditionalFormatting sqref="I29:K29">
    <cfRule type="cellIs" dxfId="29" priority="1" operator="equal">
      <formula>0</formula>
    </cfRule>
    <cfRule type="cellIs" dxfId="28" priority="2" operator="lessThan">
      <formula>5</formula>
    </cfRule>
    <cfRule type="cellIs" dxfId="27" priority="3" operator="greaterThan">
      <formula>5</formula>
    </cfRule>
    <cfRule type="containsBlanks" dxfId="26" priority="4">
      <formula>LEN(TRIM(I29))=0</formula>
    </cfRule>
    <cfRule type="cellIs" dxfId="25" priority="5" operator="between">
      <formula>0</formula>
      <formula>4.99</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2"/>
  <sheetViews>
    <sheetView zoomScale="115" zoomScaleNormal="115" workbookViewId="0">
      <selection activeCell="G8" sqref="G8"/>
    </sheetView>
  </sheetViews>
  <sheetFormatPr baseColWidth="10" defaultColWidth="11.42578125" defaultRowHeight="15.75" x14ac:dyDescent="0.3"/>
  <cols>
    <col min="1" max="1" width="25" style="15" customWidth="1"/>
    <col min="2" max="2" width="18.7109375" style="15" customWidth="1"/>
    <col min="3" max="3" width="38.7109375" style="15" customWidth="1"/>
    <col min="4" max="4" width="36.7109375" style="15" customWidth="1"/>
    <col min="5" max="5" width="38.28515625" style="15" customWidth="1"/>
    <col min="6" max="6" width="36.85546875" style="15" customWidth="1"/>
    <col min="7" max="7" width="37" style="15" customWidth="1"/>
    <col min="8" max="8" width="20.140625" style="13" customWidth="1"/>
    <col min="9" max="9" width="15.5703125" style="8" customWidth="1"/>
    <col min="10" max="10" width="15.28515625" style="8" customWidth="1"/>
    <col min="11" max="11" width="15.140625" style="8" customWidth="1"/>
    <col min="12" max="16384" width="11.42578125" style="15"/>
  </cols>
  <sheetData>
    <row r="1" spans="1:11" x14ac:dyDescent="0.3">
      <c r="A1" s="26" t="s">
        <v>0</v>
      </c>
      <c r="B1" s="4"/>
      <c r="C1" s="27"/>
      <c r="D1" s="27"/>
      <c r="E1" s="27"/>
      <c r="F1" s="27"/>
      <c r="G1" s="27"/>
      <c r="H1" s="28"/>
      <c r="I1" s="29"/>
      <c r="J1" s="29"/>
      <c r="K1" s="29"/>
    </row>
    <row r="2" spans="1:11" x14ac:dyDescent="0.3">
      <c r="A2" s="26" t="s">
        <v>1</v>
      </c>
      <c r="B2" s="4"/>
      <c r="C2" s="27"/>
      <c r="D2" s="27"/>
      <c r="E2" s="27"/>
      <c r="F2" s="27"/>
      <c r="G2" s="27"/>
      <c r="H2" s="28"/>
      <c r="I2" s="29"/>
      <c r="J2" s="29"/>
      <c r="K2" s="29"/>
    </row>
    <row r="3" spans="1:11" x14ac:dyDescent="0.3">
      <c r="A3" s="26" t="s">
        <v>56</v>
      </c>
      <c r="B3" s="4"/>
      <c r="C3" s="27"/>
      <c r="D3" s="27"/>
      <c r="E3" s="27"/>
      <c r="F3" s="27"/>
      <c r="G3" s="27"/>
      <c r="H3" s="28"/>
      <c r="I3" s="29"/>
      <c r="J3" s="29"/>
      <c r="K3" s="29"/>
    </row>
    <row r="4" spans="1:11" x14ac:dyDescent="0.3">
      <c r="A4" s="56"/>
      <c r="B4" s="30"/>
      <c r="C4" s="27"/>
      <c r="D4" s="27"/>
      <c r="E4" s="27"/>
      <c r="F4" s="27"/>
      <c r="G4" s="27"/>
      <c r="H4" s="28"/>
      <c r="I4" s="31" t="s">
        <v>3</v>
      </c>
      <c r="J4" s="29"/>
      <c r="K4" s="29"/>
    </row>
    <row r="5" spans="1:11" ht="22.5" x14ac:dyDescent="0.3">
      <c r="A5" s="32"/>
      <c r="B5" s="33"/>
      <c r="C5" s="32"/>
      <c r="D5" s="32"/>
      <c r="E5" s="32"/>
      <c r="F5" s="31" t="s">
        <v>4</v>
      </c>
      <c r="G5" s="32"/>
      <c r="H5" s="33"/>
      <c r="I5" s="34" t="s">
        <v>5</v>
      </c>
      <c r="J5" s="34" t="s">
        <v>6</v>
      </c>
      <c r="K5" s="34" t="s">
        <v>7</v>
      </c>
    </row>
    <row r="6" spans="1:11" x14ac:dyDescent="0.3">
      <c r="A6" s="35" t="s">
        <v>8</v>
      </c>
      <c r="B6" s="34" t="s">
        <v>9</v>
      </c>
      <c r="C6" s="36" t="s">
        <v>10</v>
      </c>
      <c r="D6" s="36" t="s">
        <v>11</v>
      </c>
      <c r="E6" s="36" t="s">
        <v>12</v>
      </c>
      <c r="F6" s="36" t="s">
        <v>13</v>
      </c>
      <c r="G6" s="36" t="s">
        <v>14</v>
      </c>
      <c r="H6" s="34" t="s">
        <v>15</v>
      </c>
      <c r="I6" s="2"/>
      <c r="J6" s="2"/>
      <c r="K6" s="2"/>
    </row>
    <row r="7" spans="1:11" x14ac:dyDescent="0.3">
      <c r="A7" s="37" t="s">
        <v>16</v>
      </c>
      <c r="B7" s="38">
        <v>80</v>
      </c>
      <c r="C7" s="38"/>
      <c r="D7" s="38"/>
      <c r="E7" s="38"/>
      <c r="F7" s="38"/>
      <c r="G7" s="38"/>
      <c r="H7" s="38"/>
      <c r="I7" s="38"/>
      <c r="J7" s="38"/>
      <c r="K7" s="38"/>
    </row>
    <row r="8" spans="1:11" ht="56.25" x14ac:dyDescent="0.3">
      <c r="A8" s="39" t="s">
        <v>17</v>
      </c>
      <c r="B8" s="40">
        <v>10</v>
      </c>
      <c r="C8" s="41" t="s">
        <v>125</v>
      </c>
      <c r="D8" s="41" t="s">
        <v>126</v>
      </c>
      <c r="E8" s="41" t="s">
        <v>127</v>
      </c>
      <c r="F8" s="41" t="s">
        <v>128</v>
      </c>
      <c r="G8" s="41" t="s">
        <v>129</v>
      </c>
      <c r="H8" s="3"/>
      <c r="I8" s="42">
        <f t="shared" ref="I8:I19" si="0">H8</f>
        <v>0</v>
      </c>
      <c r="J8" s="42">
        <f t="shared" ref="J8:J19" si="1">H8</f>
        <v>0</v>
      </c>
      <c r="K8" s="42">
        <f t="shared" ref="K8:K19" si="2">H8</f>
        <v>0</v>
      </c>
    </row>
    <row r="9" spans="1:11" ht="85.5" customHeight="1" x14ac:dyDescent="0.3">
      <c r="A9" s="39" t="s">
        <v>61</v>
      </c>
      <c r="B9" s="40">
        <v>5</v>
      </c>
      <c r="C9" s="43" t="s">
        <v>135</v>
      </c>
      <c r="D9" s="41" t="s">
        <v>136</v>
      </c>
      <c r="E9" s="41" t="s">
        <v>137</v>
      </c>
      <c r="F9" s="41" t="s">
        <v>138</v>
      </c>
      <c r="G9" s="41" t="s">
        <v>62</v>
      </c>
      <c r="H9" s="3"/>
      <c r="I9" s="42">
        <f t="shared" si="0"/>
        <v>0</v>
      </c>
      <c r="J9" s="42">
        <f t="shared" si="1"/>
        <v>0</v>
      </c>
      <c r="K9" s="42">
        <f t="shared" si="2"/>
        <v>0</v>
      </c>
    </row>
    <row r="10" spans="1:11" ht="45" x14ac:dyDescent="0.3">
      <c r="A10" s="39" t="s">
        <v>18</v>
      </c>
      <c r="B10" s="40">
        <v>10</v>
      </c>
      <c r="C10" s="43" t="s">
        <v>89</v>
      </c>
      <c r="D10" s="43" t="s">
        <v>88</v>
      </c>
      <c r="E10" s="43" t="s">
        <v>87</v>
      </c>
      <c r="F10" s="43" t="s">
        <v>86</v>
      </c>
      <c r="G10" s="43" t="s">
        <v>85</v>
      </c>
      <c r="H10" s="3"/>
      <c r="I10" s="42">
        <f t="shared" si="0"/>
        <v>0</v>
      </c>
      <c r="J10" s="42">
        <f t="shared" si="1"/>
        <v>0</v>
      </c>
      <c r="K10" s="42">
        <f t="shared" si="2"/>
        <v>0</v>
      </c>
    </row>
    <row r="11" spans="1:11" ht="33.75" x14ac:dyDescent="0.3">
      <c r="A11" s="39" t="s">
        <v>95</v>
      </c>
      <c r="B11" s="40">
        <v>5</v>
      </c>
      <c r="C11" s="43" t="s">
        <v>94</v>
      </c>
      <c r="D11" s="43" t="s">
        <v>93</v>
      </c>
      <c r="E11" s="43" t="s">
        <v>91</v>
      </c>
      <c r="F11" s="43" t="s">
        <v>90</v>
      </c>
      <c r="G11" s="43" t="s">
        <v>92</v>
      </c>
      <c r="H11" s="3"/>
      <c r="I11" s="42">
        <f t="shared" si="0"/>
        <v>0</v>
      </c>
      <c r="J11" s="42">
        <f t="shared" si="1"/>
        <v>0</v>
      </c>
      <c r="K11" s="42">
        <f t="shared" si="2"/>
        <v>0</v>
      </c>
    </row>
    <row r="12" spans="1:11" ht="69" customHeight="1" x14ac:dyDescent="0.3">
      <c r="A12" s="39" t="s">
        <v>80</v>
      </c>
      <c r="B12" s="44">
        <v>10</v>
      </c>
      <c r="C12" s="43" t="s">
        <v>96</v>
      </c>
      <c r="D12" s="43" t="s">
        <v>97</v>
      </c>
      <c r="E12" s="43" t="s">
        <v>98</v>
      </c>
      <c r="F12" s="43" t="s">
        <v>99</v>
      </c>
      <c r="G12" s="43" t="s">
        <v>19</v>
      </c>
      <c r="H12" s="3"/>
      <c r="I12" s="42">
        <f t="shared" si="0"/>
        <v>0</v>
      </c>
      <c r="J12" s="42">
        <f t="shared" si="1"/>
        <v>0</v>
      </c>
      <c r="K12" s="42">
        <f t="shared" si="2"/>
        <v>0</v>
      </c>
    </row>
    <row r="13" spans="1:11" ht="72.75" customHeight="1" x14ac:dyDescent="0.3">
      <c r="A13" s="39" t="s">
        <v>79</v>
      </c>
      <c r="B13" s="44">
        <v>10</v>
      </c>
      <c r="C13" s="45" t="s">
        <v>100</v>
      </c>
      <c r="D13" s="45" t="s">
        <v>101</v>
      </c>
      <c r="E13" s="45" t="s">
        <v>102</v>
      </c>
      <c r="F13" s="45" t="s">
        <v>103</v>
      </c>
      <c r="G13" s="45" t="s">
        <v>104</v>
      </c>
      <c r="H13" s="3"/>
      <c r="I13" s="42">
        <f t="shared" si="0"/>
        <v>0</v>
      </c>
      <c r="J13" s="42">
        <f>H13</f>
        <v>0</v>
      </c>
      <c r="K13" s="42">
        <f t="shared" si="2"/>
        <v>0</v>
      </c>
    </row>
    <row r="14" spans="1:11" ht="84" customHeight="1" x14ac:dyDescent="0.3">
      <c r="A14" s="39" t="s">
        <v>81</v>
      </c>
      <c r="B14" s="44">
        <v>5</v>
      </c>
      <c r="C14" s="43" t="s">
        <v>20</v>
      </c>
      <c r="D14" s="43" t="s">
        <v>21</v>
      </c>
      <c r="E14" s="43" t="s">
        <v>22</v>
      </c>
      <c r="F14" s="43" t="s">
        <v>23</v>
      </c>
      <c r="G14" s="43" t="s">
        <v>24</v>
      </c>
      <c r="H14" s="3"/>
      <c r="I14" s="42">
        <f t="shared" si="0"/>
        <v>0</v>
      </c>
      <c r="J14" s="42">
        <f t="shared" si="1"/>
        <v>0</v>
      </c>
      <c r="K14" s="42">
        <f t="shared" si="2"/>
        <v>0</v>
      </c>
    </row>
    <row r="15" spans="1:11" ht="63" customHeight="1" x14ac:dyDescent="0.3">
      <c r="A15" s="39" t="s">
        <v>25</v>
      </c>
      <c r="B15" s="40">
        <v>5</v>
      </c>
      <c r="C15" s="43" t="s">
        <v>26</v>
      </c>
      <c r="D15" s="43" t="s">
        <v>27</v>
      </c>
      <c r="E15" s="43" t="s">
        <v>28</v>
      </c>
      <c r="F15" s="43" t="s">
        <v>29</v>
      </c>
      <c r="G15" s="43" t="s">
        <v>30</v>
      </c>
      <c r="H15" s="3"/>
      <c r="I15" s="42">
        <f t="shared" si="0"/>
        <v>0</v>
      </c>
      <c r="J15" s="42">
        <f t="shared" si="1"/>
        <v>0</v>
      </c>
      <c r="K15" s="42">
        <f t="shared" si="2"/>
        <v>0</v>
      </c>
    </row>
    <row r="16" spans="1:11" ht="57.75" customHeight="1" x14ac:dyDescent="0.3">
      <c r="A16" s="39" t="s">
        <v>83</v>
      </c>
      <c r="B16" s="40">
        <v>5</v>
      </c>
      <c r="C16" s="43" t="s">
        <v>105</v>
      </c>
      <c r="D16" s="43" t="s">
        <v>106</v>
      </c>
      <c r="E16" s="43" t="s">
        <v>107</v>
      </c>
      <c r="F16" s="43" t="s">
        <v>108</v>
      </c>
      <c r="G16" s="43" t="s">
        <v>109</v>
      </c>
      <c r="H16" s="3"/>
      <c r="I16" s="42">
        <f t="shared" si="0"/>
        <v>0</v>
      </c>
      <c r="J16" s="42">
        <f t="shared" si="1"/>
        <v>0</v>
      </c>
      <c r="K16" s="42">
        <f t="shared" si="2"/>
        <v>0</v>
      </c>
    </row>
    <row r="17" spans="1:11" ht="39" customHeight="1" x14ac:dyDescent="0.3">
      <c r="A17" s="39" t="s">
        <v>82</v>
      </c>
      <c r="B17" s="40">
        <v>5</v>
      </c>
      <c r="C17" s="43" t="s">
        <v>110</v>
      </c>
      <c r="D17" s="43" t="s">
        <v>111</v>
      </c>
      <c r="E17" s="43" t="s">
        <v>112</v>
      </c>
      <c r="F17" s="43" t="s">
        <v>113</v>
      </c>
      <c r="G17" s="43" t="s">
        <v>114</v>
      </c>
      <c r="H17" s="3"/>
      <c r="I17" s="42">
        <f t="shared" si="0"/>
        <v>0</v>
      </c>
      <c r="J17" s="42">
        <f t="shared" si="1"/>
        <v>0</v>
      </c>
      <c r="K17" s="42">
        <f t="shared" si="2"/>
        <v>0</v>
      </c>
    </row>
    <row r="18" spans="1:11" ht="53.25" customHeight="1" x14ac:dyDescent="0.3">
      <c r="A18" s="39" t="s">
        <v>31</v>
      </c>
      <c r="B18" s="44">
        <v>5</v>
      </c>
      <c r="C18" s="43" t="s">
        <v>120</v>
      </c>
      <c r="D18" s="43" t="s">
        <v>121</v>
      </c>
      <c r="E18" s="43" t="s">
        <v>122</v>
      </c>
      <c r="F18" s="43" t="s">
        <v>124</v>
      </c>
      <c r="G18" s="43" t="s">
        <v>123</v>
      </c>
      <c r="H18" s="3"/>
      <c r="I18" s="42">
        <f t="shared" si="0"/>
        <v>0</v>
      </c>
      <c r="J18" s="42">
        <f t="shared" si="1"/>
        <v>0</v>
      </c>
      <c r="K18" s="42">
        <f t="shared" si="2"/>
        <v>0</v>
      </c>
    </row>
    <row r="19" spans="1:11" ht="52.5" customHeight="1" x14ac:dyDescent="0.3">
      <c r="A19" s="39" t="s">
        <v>84</v>
      </c>
      <c r="B19" s="40">
        <v>5</v>
      </c>
      <c r="C19" s="43" t="s">
        <v>116</v>
      </c>
      <c r="D19" s="43" t="s">
        <v>115</v>
      </c>
      <c r="E19" s="43" t="s">
        <v>117</v>
      </c>
      <c r="F19" s="43" t="s">
        <v>118</v>
      </c>
      <c r="G19" s="43" t="s">
        <v>119</v>
      </c>
      <c r="H19" s="3"/>
      <c r="I19" s="42">
        <f t="shared" si="0"/>
        <v>0</v>
      </c>
      <c r="J19" s="42">
        <f t="shared" si="1"/>
        <v>0</v>
      </c>
      <c r="K19" s="42">
        <f t="shared" si="2"/>
        <v>0</v>
      </c>
    </row>
    <row r="20" spans="1:11" x14ac:dyDescent="0.3">
      <c r="A20" s="37" t="s">
        <v>32</v>
      </c>
      <c r="B20" s="38">
        <v>20</v>
      </c>
      <c r="C20" s="38"/>
      <c r="D20" s="38"/>
      <c r="E20" s="38"/>
      <c r="F20" s="38"/>
      <c r="G20" s="38"/>
      <c r="H20" s="37"/>
      <c r="I20" s="37"/>
      <c r="J20" s="37"/>
      <c r="K20" s="37"/>
    </row>
    <row r="21" spans="1:11" ht="67.5" x14ac:dyDescent="0.3">
      <c r="A21" s="35" t="s">
        <v>63</v>
      </c>
      <c r="B21" s="44">
        <v>5</v>
      </c>
      <c r="C21" s="43" t="s">
        <v>140</v>
      </c>
      <c r="D21" s="43" t="s">
        <v>141</v>
      </c>
      <c r="E21" s="43" t="s">
        <v>142</v>
      </c>
      <c r="F21" s="43" t="s">
        <v>64</v>
      </c>
      <c r="G21" s="43" t="s">
        <v>65</v>
      </c>
      <c r="H21" s="42" t="s">
        <v>33</v>
      </c>
      <c r="I21" s="3"/>
      <c r="J21" s="3"/>
      <c r="K21" s="3"/>
    </row>
    <row r="22" spans="1:11" ht="33.75" customHeight="1" x14ac:dyDescent="0.3">
      <c r="A22" s="35" t="s">
        <v>34</v>
      </c>
      <c r="B22" s="44">
        <v>5</v>
      </c>
      <c r="C22" s="41" t="s">
        <v>139</v>
      </c>
      <c r="D22" s="41" t="s">
        <v>35</v>
      </c>
      <c r="E22" s="41" t="s">
        <v>36</v>
      </c>
      <c r="F22" s="41" t="s">
        <v>37</v>
      </c>
      <c r="G22" s="41" t="s">
        <v>38</v>
      </c>
      <c r="H22" s="42" t="s">
        <v>33</v>
      </c>
      <c r="I22" s="3"/>
      <c r="J22" s="3"/>
      <c r="K22" s="3"/>
    </row>
    <row r="23" spans="1:11" ht="76.5" customHeight="1" x14ac:dyDescent="0.3">
      <c r="A23" s="35" t="s">
        <v>66</v>
      </c>
      <c r="B23" s="44">
        <v>5</v>
      </c>
      <c r="C23" s="41" t="s">
        <v>130</v>
      </c>
      <c r="D23" s="41" t="s">
        <v>131</v>
      </c>
      <c r="E23" s="41" t="s">
        <v>132</v>
      </c>
      <c r="F23" s="41" t="s">
        <v>133</v>
      </c>
      <c r="G23" s="41" t="s">
        <v>134</v>
      </c>
      <c r="H23" s="42" t="s">
        <v>33</v>
      </c>
      <c r="I23" s="3"/>
      <c r="J23" s="3"/>
      <c r="K23" s="3"/>
    </row>
    <row r="24" spans="1:11" ht="40.5" customHeight="1" x14ac:dyDescent="0.3">
      <c r="A24" s="35" t="s">
        <v>67</v>
      </c>
      <c r="B24" s="44">
        <v>5</v>
      </c>
      <c r="C24" s="41" t="s">
        <v>39</v>
      </c>
      <c r="D24" s="41" t="s">
        <v>40</v>
      </c>
      <c r="E24" s="41" t="s">
        <v>41</v>
      </c>
      <c r="F24" s="41" t="s">
        <v>42</v>
      </c>
      <c r="G24" s="41" t="s">
        <v>43</v>
      </c>
      <c r="H24" s="42" t="s">
        <v>33</v>
      </c>
      <c r="I24" s="3"/>
      <c r="J24" s="3"/>
      <c r="K24" s="3"/>
    </row>
    <row r="25" spans="1:11" ht="17.25" thickBot="1" x14ac:dyDescent="0.35">
      <c r="A25" s="32"/>
      <c r="B25" s="33"/>
      <c r="C25" s="32"/>
      <c r="D25" s="32"/>
      <c r="E25" s="32"/>
      <c r="F25" s="53"/>
      <c r="G25" s="53" t="s">
        <v>52</v>
      </c>
      <c r="H25" s="54"/>
      <c r="I25" s="55">
        <f>((B8*I8)+(B9*I9)+(B11*I11)+(B10*I10)+(B12*I12)+(B13*I13)+(B14*I14)+(B15*I15)+(I16*B16)+(B17*I17)+(I18*B18)+(B19*I19)+(I21*B21)+(I22*B22)+(I23*B23)+(I24*B24))/100</f>
        <v>0</v>
      </c>
      <c r="J25" s="55">
        <f>((B8*J8)+(B9*J9)+(B11*J11)+(B10*J10)+(B12*J12)+(B13*J13)+(B14*J14)+(B15*J15)+(J16*B16)+(B17*J17)+(J18*B18)+(B19*J19)+(J21*B21)+(J22*B22)+(J23*B23)+(J24*B24))/100</f>
        <v>0</v>
      </c>
      <c r="K25" s="55">
        <f>((B8*K8)+(B9*K9)+(B11*K11)+(B10*K10)+(B12*K12)+(B13*K13)+(B14*K14)+(B15*K15)+(K16*B16)+(B17*K17)+(K18*B18)+(B19*K19)+(K21*B21)+(K22*B22)+(K23*B23)+(K24*B24))/100</f>
        <v>0</v>
      </c>
    </row>
    <row r="26" spans="1:11" x14ac:dyDescent="0.3">
      <c r="A26" s="9"/>
      <c r="B26" s="10"/>
      <c r="C26" s="11"/>
      <c r="D26" s="12"/>
      <c r="E26" s="12"/>
      <c r="H26" s="16"/>
      <c r="I26" s="16"/>
      <c r="J26" s="16"/>
      <c r="K26" s="16"/>
    </row>
    <row r="27" spans="1:11" s="8" customFormat="1" x14ac:dyDescent="0.3">
      <c r="A27" s="6"/>
      <c r="B27" s="7"/>
      <c r="C27" s="14"/>
      <c r="D27" s="14"/>
      <c r="E27" s="14"/>
      <c r="F27" s="6"/>
      <c r="G27" s="6"/>
      <c r="H27" s="16"/>
      <c r="I27" s="16"/>
      <c r="J27" s="16"/>
      <c r="K27" s="16"/>
    </row>
    <row r="28" spans="1:11" s="8" customFormat="1" ht="104.25" customHeight="1" x14ac:dyDescent="0.25">
      <c r="A28" s="23" t="s">
        <v>53</v>
      </c>
      <c r="B28" s="23"/>
      <c r="C28" s="23"/>
      <c r="D28" s="23"/>
      <c r="E28" s="23"/>
      <c r="F28" s="23"/>
      <c r="G28" s="23"/>
      <c r="H28" s="23"/>
      <c r="I28" s="16"/>
      <c r="J28" s="16"/>
      <c r="K28" s="16"/>
    </row>
    <row r="29" spans="1:11" s="8" customFormat="1" ht="15" x14ac:dyDescent="0.25">
      <c r="B29" s="13"/>
      <c r="H29" s="16"/>
      <c r="I29" s="16"/>
      <c r="J29" s="16"/>
      <c r="K29" s="16"/>
    </row>
    <row r="30" spans="1:11" s="6" customFormat="1" ht="15.75" customHeight="1" x14ac:dyDescent="0.25">
      <c r="A30" s="18" t="s">
        <v>54</v>
      </c>
      <c r="B30" s="7"/>
      <c r="G30" s="3"/>
      <c r="H30" s="7"/>
    </row>
    <row r="31" spans="1:11" s="6" customFormat="1" x14ac:dyDescent="0.25">
      <c r="A31" s="18" t="s">
        <v>55</v>
      </c>
      <c r="B31" s="7"/>
      <c r="H31" s="7"/>
    </row>
    <row r="32" spans="1:11" x14ac:dyDescent="0.3">
      <c r="H32" s="15"/>
    </row>
  </sheetData>
  <sheetProtection algorithmName="SHA-512" hashValue="39N+YcAI4VyA/NZSYzyC1pd32lhP6lTOZTXizFAuv71hg86/afCjCJo6AdHJzz7+EE2C8r9KB46jejU9Lz7jaQ==" saltValue="7GqRKhR/IKz6lQjOCCmgDg==" spinCount="100000" sheet="1" objects="1" scenarios="1"/>
  <mergeCells count="1">
    <mergeCell ref="A28:H28"/>
  </mergeCells>
  <conditionalFormatting sqref="I25:K25">
    <cfRule type="cellIs" dxfId="24" priority="1" operator="equal">
      <formula>0</formula>
    </cfRule>
    <cfRule type="cellIs" dxfId="23" priority="2" operator="lessThan">
      <formula>5</formula>
    </cfRule>
    <cfRule type="cellIs" dxfId="22" priority="3" operator="greaterThan">
      <formula>5</formula>
    </cfRule>
    <cfRule type="containsBlanks" dxfId="21" priority="4">
      <formula>LEN(TRIM(I25))=0</formula>
    </cfRule>
    <cfRule type="cellIs" dxfId="20" priority="5" operator="between">
      <formula>0</formula>
      <formula>4.99</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2"/>
  <sheetViews>
    <sheetView zoomScale="115" zoomScaleNormal="115" workbookViewId="0">
      <selection activeCell="A28" sqref="A28:H28"/>
    </sheetView>
  </sheetViews>
  <sheetFormatPr baseColWidth="10" defaultColWidth="11.42578125" defaultRowHeight="15.75" x14ac:dyDescent="0.3"/>
  <cols>
    <col min="1" max="1" width="25" style="15" customWidth="1"/>
    <col min="2" max="2" width="18.7109375" style="15" customWidth="1"/>
    <col min="3" max="3" width="38.7109375" style="15" customWidth="1"/>
    <col min="4" max="4" width="36.7109375" style="15" customWidth="1"/>
    <col min="5" max="5" width="38.28515625" style="15" customWidth="1"/>
    <col min="6" max="6" width="36.85546875" style="15" customWidth="1"/>
    <col min="7" max="7" width="37" style="15" customWidth="1"/>
    <col min="8" max="8" width="20.140625" style="13" customWidth="1"/>
    <col min="9" max="9" width="15.5703125" style="8" customWidth="1"/>
    <col min="10" max="10" width="15.28515625" style="8" customWidth="1"/>
    <col min="11" max="11" width="15.140625" style="8" customWidth="1"/>
    <col min="12" max="16384" width="11.42578125" style="15"/>
  </cols>
  <sheetData>
    <row r="1" spans="1:11" x14ac:dyDescent="0.3">
      <c r="A1" s="26" t="s">
        <v>0</v>
      </c>
      <c r="B1" s="4"/>
      <c r="C1" s="27"/>
      <c r="D1" s="27"/>
      <c r="E1" s="27"/>
      <c r="F1" s="27"/>
      <c r="G1" s="27"/>
      <c r="H1" s="28"/>
      <c r="I1" s="29"/>
      <c r="J1" s="29"/>
      <c r="K1" s="29"/>
    </row>
    <row r="2" spans="1:11" x14ac:dyDescent="0.3">
      <c r="A2" s="26" t="s">
        <v>1</v>
      </c>
      <c r="B2" s="4"/>
      <c r="C2" s="27"/>
      <c r="D2" s="27"/>
      <c r="E2" s="27"/>
      <c r="F2" s="27"/>
      <c r="G2" s="27"/>
      <c r="H2" s="28"/>
      <c r="I2" s="29"/>
      <c r="J2" s="29"/>
      <c r="K2" s="29"/>
    </row>
    <row r="3" spans="1:11" x14ac:dyDescent="0.3">
      <c r="A3" s="26" t="s">
        <v>56</v>
      </c>
      <c r="B3" s="4"/>
      <c r="C3" s="27"/>
      <c r="D3" s="27"/>
      <c r="E3" s="27"/>
      <c r="F3" s="27"/>
      <c r="G3" s="27"/>
      <c r="H3" s="28"/>
      <c r="I3" s="29"/>
      <c r="J3" s="29"/>
      <c r="K3" s="29"/>
    </row>
    <row r="4" spans="1:11" x14ac:dyDescent="0.3">
      <c r="A4" s="56"/>
      <c r="B4" s="30"/>
      <c r="C4" s="27"/>
      <c r="D4" s="27"/>
      <c r="E4" s="27"/>
      <c r="F4" s="27"/>
      <c r="G4" s="27"/>
      <c r="H4" s="28"/>
      <c r="I4" s="31" t="s">
        <v>3</v>
      </c>
      <c r="J4" s="29"/>
      <c r="K4" s="29"/>
    </row>
    <row r="5" spans="1:11" ht="22.5" x14ac:dyDescent="0.3">
      <c r="A5" s="32"/>
      <c r="B5" s="33"/>
      <c r="C5" s="32"/>
      <c r="D5" s="32"/>
      <c r="E5" s="32"/>
      <c r="F5" s="31" t="s">
        <v>4</v>
      </c>
      <c r="G5" s="32"/>
      <c r="H5" s="33"/>
      <c r="I5" s="34" t="s">
        <v>5</v>
      </c>
      <c r="J5" s="34" t="s">
        <v>6</v>
      </c>
      <c r="K5" s="34" t="s">
        <v>7</v>
      </c>
    </row>
    <row r="6" spans="1:11" x14ac:dyDescent="0.3">
      <c r="A6" s="35" t="s">
        <v>8</v>
      </c>
      <c r="B6" s="34" t="s">
        <v>9</v>
      </c>
      <c r="C6" s="36" t="s">
        <v>10</v>
      </c>
      <c r="D6" s="36" t="s">
        <v>11</v>
      </c>
      <c r="E6" s="36" t="s">
        <v>12</v>
      </c>
      <c r="F6" s="36" t="s">
        <v>13</v>
      </c>
      <c r="G6" s="36" t="s">
        <v>14</v>
      </c>
      <c r="H6" s="34" t="s">
        <v>15</v>
      </c>
      <c r="I6" s="2"/>
      <c r="J6" s="2"/>
      <c r="K6" s="2"/>
    </row>
    <row r="7" spans="1:11" x14ac:dyDescent="0.3">
      <c r="A7" s="37" t="s">
        <v>16</v>
      </c>
      <c r="B7" s="38">
        <v>80</v>
      </c>
      <c r="C7" s="38"/>
      <c r="D7" s="38"/>
      <c r="E7" s="38"/>
      <c r="F7" s="38"/>
      <c r="G7" s="38"/>
      <c r="H7" s="38"/>
      <c r="I7" s="38"/>
      <c r="J7" s="38"/>
      <c r="K7" s="38"/>
    </row>
    <row r="8" spans="1:11" ht="56.25" x14ac:dyDescent="0.3">
      <c r="A8" s="39" t="s">
        <v>17</v>
      </c>
      <c r="B8" s="40">
        <v>10</v>
      </c>
      <c r="C8" s="41" t="s">
        <v>125</v>
      </c>
      <c r="D8" s="41" t="s">
        <v>126</v>
      </c>
      <c r="E8" s="41" t="s">
        <v>127</v>
      </c>
      <c r="F8" s="41" t="s">
        <v>128</v>
      </c>
      <c r="G8" s="41" t="s">
        <v>129</v>
      </c>
      <c r="H8" s="3"/>
      <c r="I8" s="42">
        <f t="shared" ref="I8:I19" si="0">H8</f>
        <v>0</v>
      </c>
      <c r="J8" s="42">
        <f t="shared" ref="J8:J19" si="1">H8</f>
        <v>0</v>
      </c>
      <c r="K8" s="42">
        <f t="shared" ref="K8:K19" si="2">H8</f>
        <v>0</v>
      </c>
    </row>
    <row r="9" spans="1:11" ht="79.5" customHeight="1" x14ac:dyDescent="0.3">
      <c r="A9" s="39" t="s">
        <v>61</v>
      </c>
      <c r="B9" s="40">
        <v>5</v>
      </c>
      <c r="C9" s="43" t="s">
        <v>135</v>
      </c>
      <c r="D9" s="41" t="s">
        <v>136</v>
      </c>
      <c r="E9" s="41" t="s">
        <v>137</v>
      </c>
      <c r="F9" s="41" t="s">
        <v>138</v>
      </c>
      <c r="G9" s="41" t="s">
        <v>62</v>
      </c>
      <c r="H9" s="3"/>
      <c r="I9" s="42">
        <f t="shared" si="0"/>
        <v>0</v>
      </c>
      <c r="J9" s="42">
        <f t="shared" si="1"/>
        <v>0</v>
      </c>
      <c r="K9" s="42">
        <f t="shared" si="2"/>
        <v>0</v>
      </c>
    </row>
    <row r="10" spans="1:11" ht="45" x14ac:dyDescent="0.3">
      <c r="A10" s="39" t="s">
        <v>18</v>
      </c>
      <c r="B10" s="40">
        <v>10</v>
      </c>
      <c r="C10" s="43" t="s">
        <v>89</v>
      </c>
      <c r="D10" s="43" t="s">
        <v>88</v>
      </c>
      <c r="E10" s="43" t="s">
        <v>87</v>
      </c>
      <c r="F10" s="43" t="s">
        <v>86</v>
      </c>
      <c r="G10" s="43" t="s">
        <v>85</v>
      </c>
      <c r="H10" s="3"/>
      <c r="I10" s="42">
        <f t="shared" si="0"/>
        <v>0</v>
      </c>
      <c r="J10" s="42">
        <f t="shared" si="1"/>
        <v>0</v>
      </c>
      <c r="K10" s="42">
        <f t="shared" si="2"/>
        <v>0</v>
      </c>
    </row>
    <row r="11" spans="1:11" ht="39.75" customHeight="1" x14ac:dyDescent="0.3">
      <c r="A11" s="39" t="s">
        <v>95</v>
      </c>
      <c r="B11" s="40">
        <v>5</v>
      </c>
      <c r="C11" s="43" t="s">
        <v>94</v>
      </c>
      <c r="D11" s="43" t="s">
        <v>93</v>
      </c>
      <c r="E11" s="43" t="s">
        <v>91</v>
      </c>
      <c r="F11" s="43" t="s">
        <v>90</v>
      </c>
      <c r="G11" s="43" t="s">
        <v>92</v>
      </c>
      <c r="H11" s="3"/>
      <c r="I11" s="42">
        <f t="shared" si="0"/>
        <v>0</v>
      </c>
      <c r="J11" s="42">
        <f t="shared" si="1"/>
        <v>0</v>
      </c>
      <c r="K11" s="42">
        <f t="shared" si="2"/>
        <v>0</v>
      </c>
    </row>
    <row r="12" spans="1:11" ht="61.5" customHeight="1" x14ac:dyDescent="0.3">
      <c r="A12" s="39" t="s">
        <v>80</v>
      </c>
      <c r="B12" s="44">
        <v>10</v>
      </c>
      <c r="C12" s="43" t="s">
        <v>96</v>
      </c>
      <c r="D12" s="43" t="s">
        <v>97</v>
      </c>
      <c r="E12" s="43" t="s">
        <v>98</v>
      </c>
      <c r="F12" s="43" t="s">
        <v>99</v>
      </c>
      <c r="G12" s="43" t="s">
        <v>19</v>
      </c>
      <c r="H12" s="3"/>
      <c r="I12" s="42">
        <f t="shared" si="0"/>
        <v>0</v>
      </c>
      <c r="J12" s="42">
        <f t="shared" si="1"/>
        <v>0</v>
      </c>
      <c r="K12" s="42">
        <f t="shared" si="2"/>
        <v>0</v>
      </c>
    </row>
    <row r="13" spans="1:11" ht="72.75" customHeight="1" x14ac:dyDescent="0.3">
      <c r="A13" s="39" t="s">
        <v>79</v>
      </c>
      <c r="B13" s="44">
        <v>10</v>
      </c>
      <c r="C13" s="45" t="s">
        <v>100</v>
      </c>
      <c r="D13" s="45" t="s">
        <v>101</v>
      </c>
      <c r="E13" s="45" t="s">
        <v>102</v>
      </c>
      <c r="F13" s="45" t="s">
        <v>103</v>
      </c>
      <c r="G13" s="45" t="s">
        <v>104</v>
      </c>
      <c r="H13" s="3"/>
      <c r="I13" s="42">
        <f t="shared" si="0"/>
        <v>0</v>
      </c>
      <c r="J13" s="42">
        <f t="shared" si="1"/>
        <v>0</v>
      </c>
      <c r="K13" s="42">
        <f t="shared" si="2"/>
        <v>0</v>
      </c>
    </row>
    <row r="14" spans="1:11" ht="73.5" customHeight="1" x14ac:dyDescent="0.3">
      <c r="A14" s="39" t="s">
        <v>81</v>
      </c>
      <c r="B14" s="44">
        <v>5</v>
      </c>
      <c r="C14" s="43" t="s">
        <v>20</v>
      </c>
      <c r="D14" s="43" t="s">
        <v>21</v>
      </c>
      <c r="E14" s="43" t="s">
        <v>22</v>
      </c>
      <c r="F14" s="43" t="s">
        <v>23</v>
      </c>
      <c r="G14" s="43" t="s">
        <v>24</v>
      </c>
      <c r="H14" s="3"/>
      <c r="I14" s="42">
        <f t="shared" si="0"/>
        <v>0</v>
      </c>
      <c r="J14" s="42">
        <f t="shared" si="1"/>
        <v>0</v>
      </c>
      <c r="K14" s="42">
        <f t="shared" si="2"/>
        <v>0</v>
      </c>
    </row>
    <row r="15" spans="1:11" ht="51.75" customHeight="1" x14ac:dyDescent="0.3">
      <c r="A15" s="39" t="s">
        <v>25</v>
      </c>
      <c r="B15" s="40">
        <v>5</v>
      </c>
      <c r="C15" s="43" t="s">
        <v>26</v>
      </c>
      <c r="D15" s="43" t="s">
        <v>27</v>
      </c>
      <c r="E15" s="43" t="s">
        <v>28</v>
      </c>
      <c r="F15" s="43" t="s">
        <v>29</v>
      </c>
      <c r="G15" s="43" t="s">
        <v>30</v>
      </c>
      <c r="H15" s="3"/>
      <c r="I15" s="42">
        <f t="shared" si="0"/>
        <v>0</v>
      </c>
      <c r="J15" s="42">
        <f t="shared" si="1"/>
        <v>0</v>
      </c>
      <c r="K15" s="42">
        <f t="shared" si="2"/>
        <v>0</v>
      </c>
    </row>
    <row r="16" spans="1:11" ht="39" customHeight="1" x14ac:dyDescent="0.3">
      <c r="A16" s="39" t="s">
        <v>83</v>
      </c>
      <c r="B16" s="40">
        <v>5</v>
      </c>
      <c r="C16" s="43" t="s">
        <v>105</v>
      </c>
      <c r="D16" s="43" t="s">
        <v>106</v>
      </c>
      <c r="E16" s="43" t="s">
        <v>107</v>
      </c>
      <c r="F16" s="43" t="s">
        <v>108</v>
      </c>
      <c r="G16" s="43" t="s">
        <v>109</v>
      </c>
      <c r="H16" s="3"/>
      <c r="I16" s="42">
        <f t="shared" si="0"/>
        <v>0</v>
      </c>
      <c r="J16" s="42">
        <f t="shared" si="1"/>
        <v>0</v>
      </c>
      <c r="K16" s="42">
        <f t="shared" si="2"/>
        <v>0</v>
      </c>
    </row>
    <row r="17" spans="1:11" ht="39" customHeight="1" x14ac:dyDescent="0.3">
      <c r="A17" s="39" t="s">
        <v>82</v>
      </c>
      <c r="B17" s="40">
        <v>5</v>
      </c>
      <c r="C17" s="43" t="s">
        <v>110</v>
      </c>
      <c r="D17" s="43" t="s">
        <v>111</v>
      </c>
      <c r="E17" s="43" t="s">
        <v>112</v>
      </c>
      <c r="F17" s="43" t="s">
        <v>113</v>
      </c>
      <c r="G17" s="43" t="s">
        <v>114</v>
      </c>
      <c r="H17" s="3"/>
      <c r="I17" s="42">
        <f t="shared" si="0"/>
        <v>0</v>
      </c>
      <c r="J17" s="42">
        <f t="shared" si="1"/>
        <v>0</v>
      </c>
      <c r="K17" s="42">
        <f t="shared" si="2"/>
        <v>0</v>
      </c>
    </row>
    <row r="18" spans="1:11" ht="51.75" customHeight="1" x14ac:dyDescent="0.3">
      <c r="A18" s="39" t="s">
        <v>31</v>
      </c>
      <c r="B18" s="44">
        <v>5</v>
      </c>
      <c r="C18" s="43" t="s">
        <v>120</v>
      </c>
      <c r="D18" s="43" t="s">
        <v>121</v>
      </c>
      <c r="E18" s="43" t="s">
        <v>122</v>
      </c>
      <c r="F18" s="43" t="s">
        <v>124</v>
      </c>
      <c r="G18" s="43" t="s">
        <v>123</v>
      </c>
      <c r="H18" s="3"/>
      <c r="I18" s="42">
        <f t="shared" si="0"/>
        <v>0</v>
      </c>
      <c r="J18" s="42">
        <f t="shared" si="1"/>
        <v>0</v>
      </c>
      <c r="K18" s="42">
        <f t="shared" si="2"/>
        <v>0</v>
      </c>
    </row>
    <row r="19" spans="1:11" ht="39" customHeight="1" x14ac:dyDescent="0.3">
      <c r="A19" s="39" t="s">
        <v>84</v>
      </c>
      <c r="B19" s="40">
        <v>5</v>
      </c>
      <c r="C19" s="43" t="s">
        <v>116</v>
      </c>
      <c r="D19" s="43" t="s">
        <v>115</v>
      </c>
      <c r="E19" s="43" t="s">
        <v>117</v>
      </c>
      <c r="F19" s="43" t="s">
        <v>118</v>
      </c>
      <c r="G19" s="43" t="s">
        <v>119</v>
      </c>
      <c r="H19" s="3"/>
      <c r="I19" s="42">
        <f t="shared" si="0"/>
        <v>0</v>
      </c>
      <c r="J19" s="42">
        <f t="shared" si="1"/>
        <v>0</v>
      </c>
      <c r="K19" s="42">
        <f t="shared" si="2"/>
        <v>0</v>
      </c>
    </row>
    <row r="20" spans="1:11" x14ac:dyDescent="0.3">
      <c r="A20" s="37" t="s">
        <v>32</v>
      </c>
      <c r="B20" s="38">
        <v>20</v>
      </c>
      <c r="C20" s="38"/>
      <c r="D20" s="38"/>
      <c r="E20" s="38"/>
      <c r="F20" s="38"/>
      <c r="G20" s="38"/>
      <c r="H20" s="37"/>
      <c r="I20" s="37"/>
      <c r="J20" s="37"/>
      <c r="K20" s="37"/>
    </row>
    <row r="21" spans="1:11" ht="67.5" x14ac:dyDescent="0.3">
      <c r="A21" s="35" t="s">
        <v>63</v>
      </c>
      <c r="B21" s="44">
        <v>5</v>
      </c>
      <c r="C21" s="43" t="s">
        <v>140</v>
      </c>
      <c r="D21" s="43" t="s">
        <v>141</v>
      </c>
      <c r="E21" s="43" t="s">
        <v>142</v>
      </c>
      <c r="F21" s="43" t="s">
        <v>64</v>
      </c>
      <c r="G21" s="43" t="s">
        <v>65</v>
      </c>
      <c r="H21" s="42" t="s">
        <v>33</v>
      </c>
      <c r="I21" s="3"/>
      <c r="J21" s="3"/>
      <c r="K21" s="3"/>
    </row>
    <row r="22" spans="1:11" ht="27" customHeight="1" x14ac:dyDescent="0.3">
      <c r="A22" s="35" t="s">
        <v>34</v>
      </c>
      <c r="B22" s="44">
        <v>5</v>
      </c>
      <c r="C22" s="41" t="s">
        <v>139</v>
      </c>
      <c r="D22" s="41" t="s">
        <v>35</v>
      </c>
      <c r="E22" s="41" t="s">
        <v>36</v>
      </c>
      <c r="F22" s="41" t="s">
        <v>37</v>
      </c>
      <c r="G22" s="41" t="s">
        <v>38</v>
      </c>
      <c r="H22" s="42" t="s">
        <v>33</v>
      </c>
      <c r="I22" s="3"/>
      <c r="J22" s="3"/>
      <c r="K22" s="3"/>
    </row>
    <row r="23" spans="1:11" ht="69.75" customHeight="1" x14ac:dyDescent="0.3">
      <c r="A23" s="35" t="s">
        <v>66</v>
      </c>
      <c r="B23" s="44">
        <v>5</v>
      </c>
      <c r="C23" s="41" t="s">
        <v>130</v>
      </c>
      <c r="D23" s="41" t="s">
        <v>131</v>
      </c>
      <c r="E23" s="41" t="s">
        <v>132</v>
      </c>
      <c r="F23" s="41" t="s">
        <v>133</v>
      </c>
      <c r="G23" s="41" t="s">
        <v>134</v>
      </c>
      <c r="H23" s="42" t="s">
        <v>33</v>
      </c>
      <c r="I23" s="3"/>
      <c r="J23" s="3"/>
      <c r="K23" s="3"/>
    </row>
    <row r="24" spans="1:11" ht="33.75" x14ac:dyDescent="0.3">
      <c r="A24" s="35" t="s">
        <v>67</v>
      </c>
      <c r="B24" s="44">
        <v>5</v>
      </c>
      <c r="C24" s="41" t="s">
        <v>39</v>
      </c>
      <c r="D24" s="41" t="s">
        <v>40</v>
      </c>
      <c r="E24" s="41" t="s">
        <v>41</v>
      </c>
      <c r="F24" s="41" t="s">
        <v>42</v>
      </c>
      <c r="G24" s="41" t="s">
        <v>43</v>
      </c>
      <c r="H24" s="42" t="s">
        <v>33</v>
      </c>
      <c r="I24" s="3"/>
      <c r="J24" s="3"/>
      <c r="K24" s="3"/>
    </row>
    <row r="25" spans="1:11" ht="17.25" thickBot="1" x14ac:dyDescent="0.35">
      <c r="A25" s="32"/>
      <c r="B25" s="33"/>
      <c r="C25" s="32"/>
      <c r="D25" s="32"/>
      <c r="E25" s="32"/>
      <c r="F25" s="53"/>
      <c r="G25" s="53" t="s">
        <v>52</v>
      </c>
      <c r="H25" s="54"/>
      <c r="I25" s="55">
        <f>((B8*I8)+(B9*I9)+(B11*I11)+(B10*I10)+(B12*I12)+(B13*I13)+(B14*I14)+(B15*I15)+(I16*B16)+(B17*I17)+(I18*B18)+(B19*I19)+(I21*B21)+(I22*B22)+(I23*B23)+(I24*B24))/100</f>
        <v>0</v>
      </c>
      <c r="J25" s="55">
        <f>((B8*J8)+(B9*J9)+(B11*J11)+(B10*J10)+(B12*J12)+(B13*J13)+(B14*J14)+(B15*J15)+(J16*B16)+(B17*J17)+(J18*B18)+(B19*J19)+(J21*B21)+(J22*B22)+(J23*B23)+(J24*B24))/100</f>
        <v>0</v>
      </c>
      <c r="K25" s="55">
        <f>((B8*K8)+(B9*K9)+(B11*K11)+(B10*K10)+(B12*K12)+(B13*K13)+(B14*K14)+(B15*K15)+(K16*B16)+(B17*K17)+(K18*B18)+(B19*K19)+(K21*B21)+(K22*B22)+(K23*B23)+(K24*B24))/100</f>
        <v>0</v>
      </c>
    </row>
    <row r="26" spans="1:11" x14ac:dyDescent="0.3">
      <c r="A26" s="9"/>
      <c r="B26" s="10"/>
      <c r="C26" s="11"/>
      <c r="D26" s="12"/>
      <c r="E26" s="12"/>
      <c r="H26" s="16"/>
      <c r="I26" s="16"/>
      <c r="J26" s="16"/>
      <c r="K26" s="16"/>
    </row>
    <row r="27" spans="1:11" s="8" customFormat="1" x14ac:dyDescent="0.3">
      <c r="A27" s="6"/>
      <c r="B27" s="7"/>
      <c r="C27" s="14"/>
      <c r="D27" s="14"/>
      <c r="E27" s="14"/>
      <c r="F27" s="6"/>
      <c r="G27" s="6"/>
      <c r="H27" s="16"/>
      <c r="I27" s="16"/>
      <c r="J27" s="16"/>
      <c r="K27" s="16"/>
    </row>
    <row r="28" spans="1:11" s="8" customFormat="1" ht="104.25" customHeight="1" x14ac:dyDescent="0.25">
      <c r="A28" s="23" t="s">
        <v>53</v>
      </c>
      <c r="B28" s="23"/>
      <c r="C28" s="23"/>
      <c r="D28" s="23"/>
      <c r="E28" s="23"/>
      <c r="F28" s="23"/>
      <c r="G28" s="23"/>
      <c r="H28" s="23"/>
      <c r="I28" s="16"/>
      <c r="J28" s="16"/>
      <c r="K28" s="16"/>
    </row>
    <row r="29" spans="1:11" s="8" customFormat="1" ht="15" x14ac:dyDescent="0.25">
      <c r="B29" s="13"/>
      <c r="H29" s="16"/>
      <c r="I29" s="16"/>
      <c r="J29" s="16"/>
      <c r="K29" s="16"/>
    </row>
    <row r="30" spans="1:11" s="6" customFormat="1" ht="15.75" customHeight="1" x14ac:dyDescent="0.25">
      <c r="A30" s="18" t="s">
        <v>54</v>
      </c>
      <c r="B30" s="7"/>
      <c r="G30" s="3"/>
      <c r="H30" s="7"/>
    </row>
    <row r="31" spans="1:11" s="6" customFormat="1" x14ac:dyDescent="0.25">
      <c r="A31" s="18" t="s">
        <v>55</v>
      </c>
      <c r="B31" s="7"/>
      <c r="H31" s="7"/>
    </row>
    <row r="32" spans="1:11" x14ac:dyDescent="0.3">
      <c r="H32" s="15"/>
    </row>
  </sheetData>
  <sheetProtection algorithmName="SHA-512" hashValue="ouQuV1I1rfpx2kJbHLXqJXfFzjYHHrV3+Nk9djHgOqyFhou9plZg2QoZKRtU82njfum5jrRYpANCy+ZmK5IvKw==" saltValue="9gj1UiofzNebkH/GnrzkMA==" spinCount="100000" sheet="1" objects="1" scenarios="1"/>
  <mergeCells count="1">
    <mergeCell ref="A28:H28"/>
  </mergeCells>
  <conditionalFormatting sqref="I25:K25">
    <cfRule type="cellIs" dxfId="4" priority="1" operator="equal">
      <formula>0</formula>
    </cfRule>
    <cfRule type="cellIs" dxfId="3" priority="2" operator="lessThan">
      <formula>5</formula>
    </cfRule>
    <cfRule type="cellIs" dxfId="2" priority="3" operator="greaterThan">
      <formula>5</formula>
    </cfRule>
    <cfRule type="containsBlanks" dxfId="1" priority="4">
      <formula>LEN(TRIM(I25))=0</formula>
    </cfRule>
    <cfRule type="cellIs" dxfId="0" priority="5" operator="between">
      <formula>0</formula>
      <formula>4.99</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0E26B-C363-43BA-8367-7DB6DE714E5D}">
  <dimension ref="A1:G9"/>
  <sheetViews>
    <sheetView tabSelected="1" zoomScale="115" zoomScaleNormal="115" workbookViewId="0">
      <pane ySplit="1" topLeftCell="A2" activePane="bottomLeft" state="frozen"/>
      <selection pane="bottomLeft" activeCell="A7" sqref="A7:G7"/>
    </sheetView>
  </sheetViews>
  <sheetFormatPr baseColWidth="10" defaultColWidth="11.42578125" defaultRowHeight="15" x14ac:dyDescent="0.25"/>
  <cols>
    <col min="1" max="1" width="31.42578125" style="8" customWidth="1"/>
    <col min="2" max="2" width="15.5703125" style="8" customWidth="1"/>
    <col min="3" max="3" width="15.28515625" style="8" customWidth="1"/>
    <col min="4" max="4" width="15.140625" style="8" customWidth="1"/>
    <col min="5" max="16384" width="11.42578125" style="8"/>
  </cols>
  <sheetData>
    <row r="1" spans="1:7" ht="22.5" x14ac:dyDescent="0.25">
      <c r="B1" s="1" t="s">
        <v>5</v>
      </c>
      <c r="C1" s="1" t="s">
        <v>6</v>
      </c>
      <c r="D1" s="1" t="s">
        <v>7</v>
      </c>
    </row>
    <row r="2" spans="1:7" x14ac:dyDescent="0.25">
      <c r="B2" s="1">
        <f>TUTOR!I6</f>
        <v>0</v>
      </c>
      <c r="C2" s="1">
        <f>TUTOR!J6</f>
        <v>0</v>
      </c>
      <c r="D2" s="1">
        <f>TUTOR!K6</f>
        <v>0</v>
      </c>
    </row>
    <row r="3" spans="1:7" s="6" customFormat="1" ht="15.75" x14ac:dyDescent="0.25">
      <c r="A3" s="19" t="s">
        <v>52</v>
      </c>
      <c r="B3" s="20">
        <f>0.4*TUTOR!I29+0.3*'CORRECTOR 1'!I25+0.3*'CORRECTOR 2'!I25</f>
        <v>0</v>
      </c>
      <c r="C3" s="20">
        <f>0.4*TUTOR!J29+0.3*'CORRECTOR 1'!J25+0.3*'CORRECTOR 2'!J25</f>
        <v>0</v>
      </c>
      <c r="D3" s="20">
        <f>0.4*TUTOR!K29+0.3*'CORRECTOR 1'!K25+0.3*'CORRECTOR 2'!K25</f>
        <v>0</v>
      </c>
    </row>
    <row r="4" spans="1:7" s="6" customFormat="1" ht="15.75" x14ac:dyDescent="0.25"/>
    <row r="5" spans="1:7" x14ac:dyDescent="0.25">
      <c r="B5" s="17"/>
      <c r="C5" s="17"/>
      <c r="D5" s="17"/>
    </row>
    <row r="6" spans="1:7" x14ac:dyDescent="0.25">
      <c r="A6" s="21" t="s">
        <v>57</v>
      </c>
    </row>
    <row r="7" spans="1:7" ht="175.5" customHeight="1" x14ac:dyDescent="0.25">
      <c r="A7" s="24" t="s">
        <v>58</v>
      </c>
      <c r="B7" s="25"/>
      <c r="C7" s="25"/>
      <c r="D7" s="25"/>
      <c r="E7" s="25"/>
      <c r="F7" s="25"/>
      <c r="G7" s="25"/>
    </row>
    <row r="8" spans="1:7" ht="18" customHeight="1" x14ac:dyDescent="0.25">
      <c r="A8" s="22" t="s">
        <v>59</v>
      </c>
    </row>
    <row r="9" spans="1:7" ht="82.5" customHeight="1" x14ac:dyDescent="0.25">
      <c r="A9" s="24" t="s">
        <v>60</v>
      </c>
      <c r="B9" s="25"/>
      <c r="C9" s="25"/>
      <c r="D9" s="25"/>
      <c r="E9" s="25"/>
      <c r="F9" s="25"/>
      <c r="G9" s="25"/>
    </row>
  </sheetData>
  <sheetProtection algorithmName="SHA-512" hashValue="PviTB4LZfHRkt1zTJ1ZjNNa7zPPo6PulHhEKq6S9Q20RHX2q1JjDqGvhWxPG68CKatoTL76MRCj1izvGLUJUKg==" saltValue="XDQnqMHmo02WFMaSP7TMIg==" spinCount="100000" sheet="1" objects="1" scenarios="1"/>
  <mergeCells count="2">
    <mergeCell ref="A7:G7"/>
    <mergeCell ref="A9:G9"/>
  </mergeCells>
  <conditionalFormatting sqref="B3:D3">
    <cfRule type="cellIs" dxfId="14" priority="1" operator="equal">
      <formula>0</formula>
    </cfRule>
    <cfRule type="cellIs" dxfId="13" priority="2" operator="lessThan">
      <formula>5</formula>
    </cfRule>
    <cfRule type="cellIs" dxfId="12" priority="3" operator="greaterThan">
      <formula>5</formula>
    </cfRule>
    <cfRule type="containsBlanks" dxfId="11" priority="4">
      <formula>LEN(TRIM(B3))=0</formula>
    </cfRule>
    <cfRule type="cellIs" dxfId="10" priority="5" operator="between">
      <formula>0</formula>
      <formula>4.99</formula>
    </cfRule>
  </conditionalFormatting>
  <pageMargins left="0.19685039370078741" right="0.19685039370078741" top="0.19685039370078741" bottom="0.19685039370078741" header="0.31496062992125984" footer="0.19685039370078741"/>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TUTOR</vt:lpstr>
      <vt:lpstr>CORRECTOR 1</vt:lpstr>
      <vt:lpstr>CORRECTOR 2</vt:lpstr>
      <vt:lpstr>NOTA FINAL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GrupCETT</dc:creator>
  <cp:keywords/>
  <dc:description/>
  <cp:lastModifiedBy>Laia Encinar Prat</cp:lastModifiedBy>
  <cp:revision/>
  <dcterms:created xsi:type="dcterms:W3CDTF">2014-07-22T08:55:45Z</dcterms:created>
  <dcterms:modified xsi:type="dcterms:W3CDTF">2024-09-04T09:08:24Z</dcterms:modified>
  <cp:category/>
  <cp:contentStatus/>
</cp:coreProperties>
</file>